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M:\Radioloogia dokumendid\Kvaliteedikäsiraamat\4_Tõendusdokumendid\Patsiendidooside kogumine\2025\"/>
    </mc:Choice>
  </mc:AlternateContent>
  <xr:revisionPtr revIDLastSave="0" documentId="13_ncr:1_{C1170B98-866E-435D-8D63-150C77086001}" xr6:coauthVersionLast="47" xr6:coauthVersionMax="47" xr10:uidLastSave="{00000000-0000-0000-0000-000000000000}"/>
  <bookViews>
    <workbookView xWindow="-120" yWindow="-120" windowWidth="29040" windowHeight="17520" tabRatio="974" xr2:uid="{00000000-000D-0000-FFFF-FFFF00000000}"/>
  </bookViews>
  <sheets>
    <sheet name="Üld- ja doosiandmed" sheetId="15" r:id="rId1"/>
    <sheet name="1 Rö rindkere PA" sheetId="1" r:id="rId2"/>
    <sheet name="2 Rö nimmelülidest AP ja LAT" sheetId="14" r:id="rId3"/>
    <sheet name="3 Mammo CC ja MLO" sheetId="4" r:id="rId4"/>
    <sheet name="4 Peaaju KT natiivis" sheetId="6" r:id="rId5"/>
    <sheet name="5 Peaaju- ja kaelaarterite KT" sheetId="8" r:id="rId6"/>
    <sheet name="6 Kõhu ja vaagna KT kontrastiga" sheetId="9" r:id="rId7"/>
    <sheet name="7 Kael-rindkere-kõht-vaagen KT" sheetId="17" r:id="rId8"/>
    <sheet name="8 Rindkere-kõht-vaagen KT" sheetId="18" r:id="rId9"/>
    <sheet name="9 Kopsude KT natiivis" sheetId="19" r:id="rId10"/>
    <sheet name="10 Koronarograafia" sheetId="10" r:id="rId11"/>
    <sheet name="11 Koronaarangioplastika" sheetId="20" r:id="rId12"/>
    <sheet name="Ripploend" sheetId="16" r:id="rId13"/>
  </sheets>
  <externalReferences>
    <externalReference r:id="rId14"/>
  </externalReferences>
  <definedNames>
    <definedName name="Projection">'[1]Data for drop-down lists'!$E$3:$E$6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14" l="1"/>
  <c r="D36" i="14"/>
  <c r="D37" i="14"/>
  <c r="D38" i="14"/>
  <c r="D40" i="14"/>
  <c r="D41" i="14"/>
  <c r="D42" i="14"/>
  <c r="D43" i="14"/>
  <c r="D44" i="14"/>
  <c r="D35" i="14"/>
  <c r="J15" i="14"/>
  <c r="K37" i="14"/>
  <c r="K38" i="14"/>
  <c r="K39" i="14"/>
  <c r="K40" i="14"/>
  <c r="K41" i="14"/>
  <c r="K42" i="14"/>
  <c r="K43" i="14"/>
  <c r="K44" i="14"/>
  <c r="K66" i="14" l="1"/>
  <c r="K67" i="14"/>
  <c r="K68" i="14"/>
  <c r="K69" i="14"/>
  <c r="K70" i="14"/>
  <c r="K71" i="14"/>
  <c r="K72" i="14"/>
  <c r="K73" i="14"/>
  <c r="K74" i="14"/>
  <c r="K75" i="14" s="1"/>
  <c r="K65" i="14"/>
  <c r="D66" i="14"/>
  <c r="D67" i="14"/>
  <c r="D68" i="14"/>
  <c r="D69" i="14"/>
  <c r="D75" i="14" s="1"/>
  <c r="D70" i="14"/>
  <c r="D71" i="14"/>
  <c r="D72" i="14"/>
  <c r="D73" i="14"/>
  <c r="D74" i="14"/>
  <c r="D65" i="14"/>
  <c r="K51" i="14"/>
  <c r="K52" i="14"/>
  <c r="K53" i="14"/>
  <c r="K54" i="14"/>
  <c r="K55" i="14"/>
  <c r="K56" i="14"/>
  <c r="K57" i="14"/>
  <c r="K58" i="14"/>
  <c r="K59" i="14"/>
  <c r="K50" i="14"/>
  <c r="D51" i="14"/>
  <c r="D52" i="14"/>
  <c r="D53" i="14"/>
  <c r="D54" i="14"/>
  <c r="D55" i="14"/>
  <c r="D56" i="14"/>
  <c r="D57" i="14"/>
  <c r="D58" i="14"/>
  <c r="D59" i="14"/>
  <c r="D50" i="14"/>
  <c r="D60" i="14" s="1"/>
  <c r="K36" i="14"/>
  <c r="K35" i="14"/>
  <c r="K21" i="14"/>
  <c r="K22" i="14"/>
  <c r="K23" i="14"/>
  <c r="K24" i="14"/>
  <c r="K25" i="14"/>
  <c r="K26" i="14"/>
  <c r="K27" i="14"/>
  <c r="K28" i="14"/>
  <c r="K29" i="14"/>
  <c r="K20" i="14"/>
  <c r="D21" i="14"/>
  <c r="D22" i="14"/>
  <c r="D23" i="14"/>
  <c r="D24" i="14"/>
  <c r="D25" i="14"/>
  <c r="D26" i="14"/>
  <c r="D27" i="14"/>
  <c r="D28" i="14"/>
  <c r="D29" i="14"/>
  <c r="D20" i="14"/>
  <c r="J75" i="14"/>
  <c r="I75" i="14"/>
  <c r="C75" i="14"/>
  <c r="B75" i="14"/>
  <c r="H67" i="14"/>
  <c r="H68" i="14" s="1"/>
  <c r="H69" i="14" s="1"/>
  <c r="H70" i="14" s="1"/>
  <c r="H71" i="14" s="1"/>
  <c r="H72" i="14" s="1"/>
  <c r="H73" i="14" s="1"/>
  <c r="H74" i="14" s="1"/>
  <c r="A67" i="14"/>
  <c r="A68" i="14" s="1"/>
  <c r="A69" i="14" s="1"/>
  <c r="A70" i="14" s="1"/>
  <c r="A71" i="14" s="1"/>
  <c r="A72" i="14" s="1"/>
  <c r="A73" i="14" s="1"/>
  <c r="A74" i="14" s="1"/>
  <c r="H66" i="14"/>
  <c r="A66" i="14"/>
  <c r="J60" i="14"/>
  <c r="I60" i="14"/>
  <c r="C60" i="14"/>
  <c r="B60" i="14"/>
  <c r="H52" i="14"/>
  <c r="H53" i="14" s="1"/>
  <c r="H54" i="14" s="1"/>
  <c r="H55" i="14" s="1"/>
  <c r="H56" i="14" s="1"/>
  <c r="H57" i="14" s="1"/>
  <c r="H58" i="14" s="1"/>
  <c r="H59" i="14" s="1"/>
  <c r="H51" i="14"/>
  <c r="A51" i="14"/>
  <c r="A52" i="14" s="1"/>
  <c r="A53" i="14" s="1"/>
  <c r="A54" i="14" s="1"/>
  <c r="A55" i="14" s="1"/>
  <c r="A56" i="14" s="1"/>
  <c r="A57" i="14" s="1"/>
  <c r="A58" i="14" s="1"/>
  <c r="A59" i="14" s="1"/>
  <c r="J45" i="14"/>
  <c r="I45" i="14"/>
  <c r="C45" i="14"/>
  <c r="B45" i="14"/>
  <c r="A37" i="14"/>
  <c r="A38" i="14" s="1"/>
  <c r="A39" i="14" s="1"/>
  <c r="A40" i="14" s="1"/>
  <c r="A41" i="14" s="1"/>
  <c r="A42" i="14" s="1"/>
  <c r="A43" i="14" s="1"/>
  <c r="A44" i="14" s="1"/>
  <c r="H36" i="14"/>
  <c r="H37" i="14" s="1"/>
  <c r="H38" i="14" s="1"/>
  <c r="H39" i="14" s="1"/>
  <c r="H40" i="14" s="1"/>
  <c r="H41" i="14" s="1"/>
  <c r="H42" i="14" s="1"/>
  <c r="H43" i="14" s="1"/>
  <c r="H44" i="14" s="1"/>
  <c r="A36" i="14"/>
  <c r="J30" i="14"/>
  <c r="I30" i="14"/>
  <c r="C30" i="14"/>
  <c r="B30" i="14"/>
  <c r="H23" i="14"/>
  <c r="H24" i="14" s="1"/>
  <c r="H25" i="14" s="1"/>
  <c r="H26" i="14" s="1"/>
  <c r="H27" i="14" s="1"/>
  <c r="H28" i="14" s="1"/>
  <c r="H29" i="14" s="1"/>
  <c r="H22" i="14"/>
  <c r="A22" i="14"/>
  <c r="A23" i="14" s="1"/>
  <c r="A24" i="14" s="1"/>
  <c r="A25" i="14" s="1"/>
  <c r="A26" i="14" s="1"/>
  <c r="A27" i="14" s="1"/>
  <c r="A28" i="14" s="1"/>
  <c r="A29" i="14" s="1"/>
  <c r="H21" i="14"/>
  <c r="A21" i="14"/>
  <c r="I15" i="14"/>
  <c r="K14" i="14"/>
  <c r="K13" i="14"/>
  <c r="K12" i="14"/>
  <c r="K11" i="14"/>
  <c r="K10" i="14"/>
  <c r="K9" i="14"/>
  <c r="K8" i="14"/>
  <c r="K7" i="14"/>
  <c r="K6" i="14"/>
  <c r="H6" i="14"/>
  <c r="H7" i="14" s="1"/>
  <c r="H8" i="14" s="1"/>
  <c r="H9" i="14" s="1"/>
  <c r="H10" i="14" s="1"/>
  <c r="H11" i="14" s="1"/>
  <c r="H12" i="14" s="1"/>
  <c r="H13" i="14" s="1"/>
  <c r="H14" i="14" s="1"/>
  <c r="K5" i="14"/>
  <c r="D6" i="14"/>
  <c r="D7" i="14"/>
  <c r="D8" i="14"/>
  <c r="D9" i="14"/>
  <c r="D10" i="14"/>
  <c r="D11" i="14"/>
  <c r="D12" i="14"/>
  <c r="D13" i="14"/>
  <c r="D14" i="14"/>
  <c r="D5" i="14"/>
  <c r="D66" i="1"/>
  <c r="D67" i="1"/>
  <c r="D68" i="1"/>
  <c r="D69" i="1"/>
  <c r="D70" i="1"/>
  <c r="D71" i="1"/>
  <c r="D72" i="1"/>
  <c r="D73" i="1"/>
  <c r="D74" i="1"/>
  <c r="D65" i="1"/>
  <c r="D51" i="1"/>
  <c r="D52" i="1"/>
  <c r="D53" i="1"/>
  <c r="D54" i="1"/>
  <c r="D55" i="1"/>
  <c r="D56" i="1"/>
  <c r="D57" i="1"/>
  <c r="D58" i="1"/>
  <c r="D59" i="1"/>
  <c r="D50" i="1"/>
  <c r="D36" i="1"/>
  <c r="D37" i="1"/>
  <c r="D38" i="1"/>
  <c r="D39" i="1"/>
  <c r="D40" i="1"/>
  <c r="D41" i="1"/>
  <c r="D42" i="1"/>
  <c r="D43" i="1"/>
  <c r="D44" i="1"/>
  <c r="D35" i="1"/>
  <c r="D21" i="1"/>
  <c r="D22" i="1"/>
  <c r="D23" i="1"/>
  <c r="D24" i="1"/>
  <c r="D25" i="1"/>
  <c r="D26" i="1"/>
  <c r="D27" i="1"/>
  <c r="D28" i="1"/>
  <c r="D29" i="1"/>
  <c r="D20" i="1"/>
  <c r="D5" i="1"/>
  <c r="C75" i="1"/>
  <c r="B75" i="1"/>
  <c r="A66" i="1"/>
  <c r="A67" i="1" s="1"/>
  <c r="A68" i="1" s="1"/>
  <c r="A69" i="1" s="1"/>
  <c r="A70" i="1" s="1"/>
  <c r="A71" i="1" s="1"/>
  <c r="A72" i="1" s="1"/>
  <c r="A73" i="1" s="1"/>
  <c r="A74" i="1" s="1"/>
  <c r="C60" i="1"/>
  <c r="B60" i="1"/>
  <c r="D60" i="1"/>
  <c r="A51" i="1"/>
  <c r="A52" i="1" s="1"/>
  <c r="A53" i="1" s="1"/>
  <c r="A54" i="1" s="1"/>
  <c r="A55" i="1" s="1"/>
  <c r="A56" i="1" s="1"/>
  <c r="A57" i="1" s="1"/>
  <c r="A58" i="1" s="1"/>
  <c r="A59" i="1" s="1"/>
  <c r="C45" i="1"/>
  <c r="B45" i="1"/>
  <c r="A36" i="1"/>
  <c r="A37" i="1" s="1"/>
  <c r="A38" i="1" s="1"/>
  <c r="A39" i="1" s="1"/>
  <c r="A40" i="1" s="1"/>
  <c r="A41" i="1" s="1"/>
  <c r="A42" i="1" s="1"/>
  <c r="A43" i="1" s="1"/>
  <c r="A44" i="1" s="1"/>
  <c r="C30" i="1"/>
  <c r="B30" i="1"/>
  <c r="A21" i="1"/>
  <c r="A22" i="1" s="1"/>
  <c r="A23" i="1" s="1"/>
  <c r="A24" i="1" s="1"/>
  <c r="A25" i="1" s="1"/>
  <c r="A26" i="1" s="1"/>
  <c r="A27" i="1" s="1"/>
  <c r="A28" i="1" s="1"/>
  <c r="A29" i="1" s="1"/>
  <c r="D6" i="1"/>
  <c r="D7" i="1"/>
  <c r="D8" i="1"/>
  <c r="D9" i="1"/>
  <c r="D10" i="1"/>
  <c r="D11" i="1"/>
  <c r="D12" i="1"/>
  <c r="D13" i="1"/>
  <c r="D14" i="1"/>
  <c r="D44" i="8"/>
  <c r="C44" i="8"/>
  <c r="B44" i="8"/>
  <c r="A35" i="8"/>
  <c r="A36" i="8" s="1"/>
  <c r="A37" i="8" s="1"/>
  <c r="A38" i="8" s="1"/>
  <c r="A39" i="8" s="1"/>
  <c r="A40" i="8" s="1"/>
  <c r="A41" i="8" s="1"/>
  <c r="A42" i="8" s="1"/>
  <c r="A43" i="8" s="1"/>
  <c r="K60" i="14" l="1"/>
  <c r="D30" i="14"/>
  <c r="K15" i="14"/>
  <c r="K45" i="14"/>
  <c r="D45" i="14"/>
  <c r="D45" i="1"/>
  <c r="D30" i="1"/>
  <c r="K30" i="14"/>
  <c r="D75" i="1"/>
  <c r="D15" i="1"/>
  <c r="G75" i="4"/>
  <c r="F75" i="4"/>
  <c r="E66" i="4"/>
  <c r="E67" i="4" s="1"/>
  <c r="E68" i="4" s="1"/>
  <c r="E69" i="4" s="1"/>
  <c r="E70" i="4" s="1"/>
  <c r="E71" i="4" s="1"/>
  <c r="E72" i="4" s="1"/>
  <c r="E73" i="4" s="1"/>
  <c r="E74" i="4" s="1"/>
  <c r="G60" i="4"/>
  <c r="F60" i="4"/>
  <c r="E51" i="4"/>
  <c r="E52" i="4" s="1"/>
  <c r="E53" i="4" s="1"/>
  <c r="E54" i="4" s="1"/>
  <c r="E55" i="4" s="1"/>
  <c r="E56" i="4" s="1"/>
  <c r="E57" i="4" s="1"/>
  <c r="E58" i="4" s="1"/>
  <c r="E59" i="4" s="1"/>
  <c r="G45" i="4"/>
  <c r="F45" i="4"/>
  <c r="E36" i="4"/>
  <c r="E37" i="4" s="1"/>
  <c r="E38" i="4" s="1"/>
  <c r="E39" i="4" s="1"/>
  <c r="E40" i="4" s="1"/>
  <c r="E41" i="4" s="1"/>
  <c r="E42" i="4" s="1"/>
  <c r="E43" i="4" s="1"/>
  <c r="E44" i="4" s="1"/>
  <c r="G30" i="4"/>
  <c r="F30" i="4"/>
  <c r="E21" i="4"/>
  <c r="E22" i="4" s="1"/>
  <c r="E23" i="4" s="1"/>
  <c r="E24" i="4" s="1"/>
  <c r="E25" i="4" s="1"/>
  <c r="E26" i="4" s="1"/>
  <c r="E27" i="4" s="1"/>
  <c r="E28" i="4" s="1"/>
  <c r="E29" i="4" s="1"/>
  <c r="G15" i="4"/>
  <c r="F15" i="4"/>
  <c r="E6" i="4"/>
  <c r="E7" i="4" s="1"/>
  <c r="E8" i="4" s="1"/>
  <c r="E9" i="4" s="1"/>
  <c r="E10" i="4" s="1"/>
  <c r="E11" i="4" s="1"/>
  <c r="E12" i="4" s="1"/>
  <c r="E13" i="4" s="1"/>
  <c r="E14" i="4" s="1"/>
  <c r="E30" i="20"/>
  <c r="C30" i="20"/>
  <c r="B30" i="20"/>
  <c r="A21" i="20"/>
  <c r="A22" i="20" s="1"/>
  <c r="A23" i="20" s="1"/>
  <c r="A24" i="20" s="1"/>
  <c r="A25" i="20" s="1"/>
  <c r="A26" i="20" s="1"/>
  <c r="A27" i="20" s="1"/>
  <c r="A28" i="20" s="1"/>
  <c r="A29" i="20" s="1"/>
  <c r="E15" i="20"/>
  <c r="C15" i="20"/>
  <c r="B15" i="20"/>
  <c r="A6" i="20"/>
  <c r="A7" i="20" s="1"/>
  <c r="A8" i="20" s="1"/>
  <c r="A9" i="20" s="1"/>
  <c r="A10" i="20" s="1"/>
  <c r="A11" i="20" s="1"/>
  <c r="A12" i="20" s="1"/>
  <c r="A13" i="20" s="1"/>
  <c r="A14" i="20" s="1"/>
  <c r="E30" i="10"/>
  <c r="E15" i="10"/>
  <c r="D45" i="19"/>
  <c r="C45" i="19"/>
  <c r="B45" i="19"/>
  <c r="A36" i="19"/>
  <c r="A37" i="19" s="1"/>
  <c r="A38" i="19" s="1"/>
  <c r="A39" i="19" s="1"/>
  <c r="A40" i="19" s="1"/>
  <c r="A41" i="19" s="1"/>
  <c r="A42" i="19" s="1"/>
  <c r="A43" i="19" s="1"/>
  <c r="A44" i="19" s="1"/>
  <c r="D30" i="19"/>
  <c r="C30" i="19"/>
  <c r="B30" i="19"/>
  <c r="A21" i="19"/>
  <c r="A22" i="19" s="1"/>
  <c r="A23" i="19" s="1"/>
  <c r="A24" i="19" s="1"/>
  <c r="A25" i="19" s="1"/>
  <c r="A26" i="19" s="1"/>
  <c r="A27" i="19" s="1"/>
  <c r="A28" i="19" s="1"/>
  <c r="A29" i="19" s="1"/>
  <c r="D15" i="19"/>
  <c r="C15" i="19"/>
  <c r="B15" i="19"/>
  <c r="A6" i="19"/>
  <c r="A7" i="19" s="1"/>
  <c r="A8" i="19" s="1"/>
  <c r="A9" i="19" s="1"/>
  <c r="A10" i="19" s="1"/>
  <c r="A11" i="19" s="1"/>
  <c r="A12" i="19" s="1"/>
  <c r="A13" i="19" s="1"/>
  <c r="A14" i="19" s="1"/>
  <c r="D45" i="18"/>
  <c r="C45" i="18"/>
  <c r="B45" i="18"/>
  <c r="A36" i="18"/>
  <c r="A37" i="18" s="1"/>
  <c r="A38" i="18" s="1"/>
  <c r="A39" i="18" s="1"/>
  <c r="A40" i="18" s="1"/>
  <c r="A41" i="18" s="1"/>
  <c r="A42" i="18" s="1"/>
  <c r="A43" i="18" s="1"/>
  <c r="A44" i="18" s="1"/>
  <c r="D30" i="18"/>
  <c r="C30" i="18"/>
  <c r="B30" i="18"/>
  <c r="A21" i="18"/>
  <c r="A22" i="18" s="1"/>
  <c r="A23" i="18" s="1"/>
  <c r="A24" i="18" s="1"/>
  <c r="A25" i="18" s="1"/>
  <c r="A26" i="18" s="1"/>
  <c r="A27" i="18" s="1"/>
  <c r="A28" i="18" s="1"/>
  <c r="A29" i="18" s="1"/>
  <c r="D15" i="18"/>
  <c r="C15" i="18"/>
  <c r="B15" i="18"/>
  <c r="A6" i="18"/>
  <c r="A7" i="18" s="1"/>
  <c r="A8" i="18" s="1"/>
  <c r="A9" i="18" s="1"/>
  <c r="A10" i="18" s="1"/>
  <c r="A11" i="18" s="1"/>
  <c r="A12" i="18" s="1"/>
  <c r="A13" i="18" s="1"/>
  <c r="A14" i="18" s="1"/>
  <c r="D45" i="17"/>
  <c r="C45" i="17"/>
  <c r="B45" i="17"/>
  <c r="A36" i="17"/>
  <c r="A37" i="17" s="1"/>
  <c r="A38" i="17" s="1"/>
  <c r="A39" i="17" s="1"/>
  <c r="A40" i="17" s="1"/>
  <c r="A41" i="17" s="1"/>
  <c r="A42" i="17" s="1"/>
  <c r="A43" i="17" s="1"/>
  <c r="A44" i="17" s="1"/>
  <c r="D30" i="17"/>
  <c r="C30" i="17"/>
  <c r="B30" i="17"/>
  <c r="A21" i="17"/>
  <c r="A22" i="17" s="1"/>
  <c r="A23" i="17" s="1"/>
  <c r="A24" i="17" s="1"/>
  <c r="A25" i="17" s="1"/>
  <c r="A26" i="17" s="1"/>
  <c r="A27" i="17" s="1"/>
  <c r="A28" i="17" s="1"/>
  <c r="A29" i="17" s="1"/>
  <c r="D15" i="17"/>
  <c r="C15" i="17"/>
  <c r="B15" i="17"/>
  <c r="A6" i="17"/>
  <c r="A7" i="17" s="1"/>
  <c r="A8" i="17" s="1"/>
  <c r="A9" i="17" s="1"/>
  <c r="A10" i="17" s="1"/>
  <c r="A11" i="17" s="1"/>
  <c r="A12" i="17" s="1"/>
  <c r="A13" i="17" s="1"/>
  <c r="A14" i="17" s="1"/>
  <c r="B75" i="4" l="1"/>
  <c r="B60" i="4"/>
  <c r="B45" i="4"/>
  <c r="B30" i="4"/>
  <c r="B15" i="4"/>
  <c r="C15" i="1"/>
  <c r="C30" i="10"/>
  <c r="B30" i="10"/>
  <c r="A21" i="10"/>
  <c r="A22" i="10" s="1"/>
  <c r="A23" i="10" s="1"/>
  <c r="A24" i="10" s="1"/>
  <c r="A25" i="10" s="1"/>
  <c r="A26" i="10" s="1"/>
  <c r="A27" i="10" s="1"/>
  <c r="A28" i="10" s="1"/>
  <c r="A29" i="10" s="1"/>
  <c r="D45" i="9"/>
  <c r="C45" i="9"/>
  <c r="B45" i="9"/>
  <c r="A36" i="9"/>
  <c r="A37" i="9" s="1"/>
  <c r="A38" i="9" s="1"/>
  <c r="A39" i="9" s="1"/>
  <c r="A40" i="9" s="1"/>
  <c r="A41" i="9" s="1"/>
  <c r="A42" i="9" s="1"/>
  <c r="A43" i="9" s="1"/>
  <c r="A44" i="9" s="1"/>
  <c r="D30" i="9"/>
  <c r="C30" i="9"/>
  <c r="B30" i="9"/>
  <c r="A21" i="9"/>
  <c r="A22" i="9" s="1"/>
  <c r="A23" i="9" s="1"/>
  <c r="A24" i="9" s="1"/>
  <c r="A25" i="9" s="1"/>
  <c r="A26" i="9" s="1"/>
  <c r="A27" i="9" s="1"/>
  <c r="A28" i="9" s="1"/>
  <c r="A29" i="9" s="1"/>
  <c r="D29" i="8"/>
  <c r="C29" i="8"/>
  <c r="B29" i="8"/>
  <c r="A20" i="8"/>
  <c r="A21" i="8" s="1"/>
  <c r="A22" i="8" s="1"/>
  <c r="A23" i="8" s="1"/>
  <c r="A24" i="8" s="1"/>
  <c r="A25" i="8" s="1"/>
  <c r="A26" i="8" s="1"/>
  <c r="A27" i="8" s="1"/>
  <c r="A28" i="8" s="1"/>
  <c r="C60" i="6"/>
  <c r="B60" i="6"/>
  <c r="A51" i="6"/>
  <c r="A52" i="6" s="1"/>
  <c r="A53" i="6" s="1"/>
  <c r="A54" i="6" s="1"/>
  <c r="A55" i="6" s="1"/>
  <c r="A56" i="6" s="1"/>
  <c r="A57" i="6" s="1"/>
  <c r="A58" i="6" s="1"/>
  <c r="A59" i="6" s="1"/>
  <c r="C45" i="6"/>
  <c r="B45" i="6"/>
  <c r="A36" i="6"/>
  <c r="A37" i="6" s="1"/>
  <c r="A38" i="6" s="1"/>
  <c r="A39" i="6" s="1"/>
  <c r="A40" i="6" s="1"/>
  <c r="A41" i="6" s="1"/>
  <c r="A42" i="6" s="1"/>
  <c r="A43" i="6" s="1"/>
  <c r="A44" i="6" s="1"/>
  <c r="C30" i="6"/>
  <c r="B30" i="6"/>
  <c r="A21" i="6"/>
  <c r="A22" i="6" s="1"/>
  <c r="A23" i="6" s="1"/>
  <c r="A24" i="6" s="1"/>
  <c r="A25" i="6" s="1"/>
  <c r="A26" i="6" s="1"/>
  <c r="A27" i="6" s="1"/>
  <c r="A28" i="6" s="1"/>
  <c r="A29" i="6" s="1"/>
  <c r="C75" i="4"/>
  <c r="A66" i="4"/>
  <c r="A67" i="4" s="1"/>
  <c r="A68" i="4" s="1"/>
  <c r="A69" i="4" s="1"/>
  <c r="A70" i="4" s="1"/>
  <c r="A71" i="4" s="1"/>
  <c r="A72" i="4" s="1"/>
  <c r="A73" i="4" s="1"/>
  <c r="A74" i="4" s="1"/>
  <c r="C60" i="4"/>
  <c r="A51" i="4"/>
  <c r="A52" i="4" s="1"/>
  <c r="A53" i="4" s="1"/>
  <c r="A54" i="4" s="1"/>
  <c r="A55" i="4" s="1"/>
  <c r="A56" i="4" s="1"/>
  <c r="A57" i="4" s="1"/>
  <c r="A58" i="4" s="1"/>
  <c r="A59" i="4" s="1"/>
  <c r="C45" i="4"/>
  <c r="A36" i="4"/>
  <c r="A37" i="4" s="1"/>
  <c r="A38" i="4" s="1"/>
  <c r="A39" i="4" s="1"/>
  <c r="A40" i="4" s="1"/>
  <c r="A41" i="4" s="1"/>
  <c r="A42" i="4" s="1"/>
  <c r="A43" i="4" s="1"/>
  <c r="A44" i="4" s="1"/>
  <c r="C30" i="4"/>
  <c r="A21" i="4"/>
  <c r="A22" i="4" s="1"/>
  <c r="A23" i="4" s="1"/>
  <c r="A24" i="4" s="1"/>
  <c r="A25" i="4" s="1"/>
  <c r="A26" i="4" s="1"/>
  <c r="A27" i="4" s="1"/>
  <c r="A28" i="4" s="1"/>
  <c r="A29" i="4" s="1"/>
  <c r="A6" i="10" l="1"/>
  <c r="A7" i="10" s="1"/>
  <c r="A8" i="10" s="1"/>
  <c r="A9" i="10" s="1"/>
  <c r="A10" i="10" s="1"/>
  <c r="A11" i="10" s="1"/>
  <c r="A12" i="10" s="1"/>
  <c r="A13" i="10" s="1"/>
  <c r="A14" i="10" s="1"/>
  <c r="A6" i="9"/>
  <c r="A7" i="9" s="1"/>
  <c r="A8" i="9" s="1"/>
  <c r="A9" i="9" s="1"/>
  <c r="A10" i="9" s="1"/>
  <c r="A11" i="9" s="1"/>
  <c r="A12" i="9" s="1"/>
  <c r="A13" i="9" s="1"/>
  <c r="A14" i="9" s="1"/>
  <c r="A6" i="8"/>
  <c r="A7" i="8" s="1"/>
  <c r="A8" i="8" s="1"/>
  <c r="A9" i="8" s="1"/>
  <c r="A10" i="8" s="1"/>
  <c r="A11" i="8" s="1"/>
  <c r="A12" i="8" s="1"/>
  <c r="A13" i="8" s="1"/>
  <c r="A14" i="8" s="1"/>
  <c r="A6" i="6"/>
  <c r="A7" i="6" s="1"/>
  <c r="A8" i="6" s="1"/>
  <c r="A9" i="6" s="1"/>
  <c r="A10" i="6" s="1"/>
  <c r="A11" i="6" s="1"/>
  <c r="A12" i="6" s="1"/>
  <c r="A13" i="6" s="1"/>
  <c r="A14" i="6" s="1"/>
  <c r="A6" i="14"/>
  <c r="A7" i="14" s="1"/>
  <c r="A8" i="14" s="1"/>
  <c r="A9" i="14" s="1"/>
  <c r="A10" i="14" s="1"/>
  <c r="A11" i="14" s="1"/>
  <c r="A12" i="14" s="1"/>
  <c r="A13" i="14" s="1"/>
  <c r="A14" i="14" s="1"/>
  <c r="A6" i="4"/>
  <c r="A7" i="4" s="1"/>
  <c r="A8" i="4" s="1"/>
  <c r="A9" i="4" s="1"/>
  <c r="A10" i="4" s="1"/>
  <c r="A11" i="4" s="1"/>
  <c r="A12" i="4" s="1"/>
  <c r="A13" i="4" s="1"/>
  <c r="A14" i="4" s="1"/>
  <c r="A6" i="1"/>
  <c r="A7" i="1" s="1"/>
  <c r="A8" i="1" s="1"/>
  <c r="A9" i="1" s="1"/>
  <c r="A10" i="1" s="1"/>
  <c r="A11" i="1" s="1"/>
  <c r="A12" i="1" s="1"/>
  <c r="A13" i="1" s="1"/>
  <c r="A14" i="1" s="1"/>
  <c r="C15" i="10"/>
  <c r="D15" i="9"/>
  <c r="C15" i="9"/>
  <c r="D15" i="8"/>
  <c r="C15" i="8"/>
  <c r="C15" i="6"/>
  <c r="B15" i="6"/>
  <c r="D15" i="14"/>
  <c r="C15" i="14"/>
  <c r="C15" i="4" l="1"/>
  <c r="B15" i="14"/>
  <c r="B15" i="10" l="1"/>
  <c r="B15" i="9" l="1"/>
  <c r="B15" i="8"/>
  <c r="B15" i="1" l="1"/>
</calcChain>
</file>

<file path=xl/sharedStrings.xml><?xml version="1.0" encoding="utf-8"?>
<sst xmlns="http://schemas.openxmlformats.org/spreadsheetml/2006/main" count="451" uniqueCount="98">
  <si>
    <t>Kontakt e-mail:</t>
  </si>
  <si>
    <t xml:space="preserve">Tervishoiuteenuse osutaja: </t>
  </si>
  <si>
    <t>Patsient nr</t>
  </si>
  <si>
    <t>Ühik</t>
  </si>
  <si>
    <t>Pildiretseptori liik</t>
  </si>
  <si>
    <t>Pildiretseptor</t>
  </si>
  <si>
    <t>digitaalne</t>
  </si>
  <si>
    <t>Gy</t>
  </si>
  <si>
    <t>mGy</t>
  </si>
  <si>
    <t>μGy</t>
  </si>
  <si>
    <t>Ühik DAP</t>
  </si>
  <si>
    <t>mGy*cm²</t>
  </si>
  <si>
    <t>μGy*m²</t>
  </si>
  <si>
    <t>Gy*cm²</t>
  </si>
  <si>
    <t>Kaal (kg)</t>
  </si>
  <si>
    <t>Rindkere PA
Doospindala = DAP</t>
  </si>
  <si>
    <t xml:space="preserve">Nimme piirkond AP
Doospindala = DAP </t>
  </si>
  <si>
    <t xml:space="preserve">Nimme piirkond LAT
Doospindala = DAP </t>
  </si>
  <si>
    <t>Rinna paksus (cm) MLO</t>
  </si>
  <si>
    <t>Andmete kogumise eest vastutava isiku nimi:</t>
  </si>
  <si>
    <t>Valimi keskmine kaal (kg)</t>
  </si>
  <si>
    <t>Märkused (ei teosta, ei saanud valimit kokku jne)</t>
  </si>
  <si>
    <t>Seade 1</t>
  </si>
  <si>
    <t>Seade 2</t>
  </si>
  <si>
    <t>Seade 3</t>
  </si>
  <si>
    <t>Seade 4</t>
  </si>
  <si>
    <t>Seade 5</t>
  </si>
  <si>
    <t>Seadme tootja, mudel, seerianumber, valmistamise aasta</t>
  </si>
  <si>
    <t>DAP-näidiku kalibreerimise eest vastutava meditsiinifüüsika eksperdi nimi ja kontakt e-mail:</t>
  </si>
  <si>
    <r>
      <rPr>
        <b/>
        <sz val="12"/>
        <color theme="1"/>
        <rFont val="Calibri"/>
        <family val="2"/>
        <scheme val="minor"/>
      </rPr>
      <t>Peaaju kompuutertomograafia natiivis</t>
    </r>
    <r>
      <rPr>
        <b/>
        <sz val="11"/>
        <color theme="1"/>
        <rFont val="Calibri"/>
        <family val="2"/>
        <scheme val="minor"/>
      </rPr>
      <t xml:space="preserve">. </t>
    </r>
    <r>
      <rPr>
        <sz val="11"/>
        <color theme="1"/>
        <rFont val="Calibri"/>
        <family val="2"/>
        <scheme val="minor"/>
      </rPr>
      <t>Iga seadme valim peab sisaldama vähemalt kümne (10) üle 15-aastase patsiendi doosid</t>
    </r>
  </si>
  <si>
    <r>
      <rPr>
        <b/>
        <sz val="12"/>
        <color theme="1"/>
        <rFont val="Calibri"/>
        <family val="2"/>
        <scheme val="minor"/>
      </rPr>
      <t>Koronarograafia.</t>
    </r>
    <r>
      <rPr>
        <b/>
        <sz val="11"/>
        <color theme="1"/>
        <rFont val="Calibri"/>
        <family val="2"/>
        <scheme val="minor"/>
      </rPr>
      <t xml:space="preserve"> </t>
    </r>
    <r>
      <rPr>
        <sz val="11"/>
        <color theme="1"/>
        <rFont val="Calibri"/>
        <family val="2"/>
        <scheme val="minor"/>
      </rPr>
      <t>Iga röntgenseadme valim peab sisaldama vähemalt kümne (10) üle 15-aastase patsiendi doosid, kaaluga  65-95 kg. Valimi keskmine kaal peab jääma vahemikku 80 ± 3 kg</t>
    </r>
  </si>
  <si>
    <r>
      <rPr>
        <b/>
        <sz val="12"/>
        <color theme="1"/>
        <rFont val="Calibri"/>
        <family val="2"/>
        <scheme val="minor"/>
      </rPr>
      <t>Rindkere röntgenülesvõte  (seistes, PA).</t>
    </r>
    <r>
      <rPr>
        <b/>
        <sz val="11"/>
        <color theme="1"/>
        <rFont val="Calibri"/>
        <family val="2"/>
        <scheme val="minor"/>
      </rPr>
      <t xml:space="preserve"> </t>
    </r>
    <r>
      <rPr>
        <sz val="11"/>
        <color theme="1"/>
        <rFont val="Calibri"/>
        <family val="2"/>
        <scheme val="minor"/>
      </rPr>
      <t xml:space="preserve"> Iga röntgenseadme valim peab sisaldama vähemalt kümne (10) üle 15-aastase patsiendi doosid, kaaluga  55-85 kg. Valimi keskmine kaal peab jääma vahemikku  70 ± 3 kg</t>
    </r>
  </si>
  <si>
    <r>
      <rPr>
        <b/>
        <sz val="12"/>
        <color theme="1"/>
        <rFont val="Calibri"/>
        <family val="2"/>
        <scheme val="minor"/>
      </rPr>
      <t>Nimmelülide röntgenülesvõte (seistes, AP)</t>
    </r>
    <r>
      <rPr>
        <b/>
        <sz val="11"/>
        <color theme="1"/>
        <rFont val="Calibri"/>
        <family val="2"/>
        <scheme val="minor"/>
      </rPr>
      <t>.</t>
    </r>
    <r>
      <rPr>
        <sz val="11"/>
        <color theme="1"/>
        <rFont val="Calibri"/>
        <family val="2"/>
        <scheme val="minor"/>
      </rPr>
      <t xml:space="preserve"> Iga röntgenseadme valim peab sisaldama vähemalt kümne (10) üle 15-aastase patsiendi doosid, kaaluga  55-85 kg. Valimi keskmine kaal peab jääma vahemikku 70 ± 3 kg</t>
    </r>
  </si>
  <si>
    <r>
      <rPr>
        <b/>
        <sz val="12"/>
        <color theme="1"/>
        <rFont val="Calibri"/>
        <family val="2"/>
        <scheme val="minor"/>
      </rPr>
      <t>Nimmelülide röntgenülesvõte (seistes, LAT)</t>
    </r>
    <r>
      <rPr>
        <b/>
        <sz val="11"/>
        <color theme="1"/>
        <rFont val="Calibri"/>
        <family val="2"/>
        <scheme val="minor"/>
      </rPr>
      <t>.</t>
    </r>
    <r>
      <rPr>
        <sz val="11"/>
        <color theme="1"/>
        <rFont val="Calibri"/>
        <family val="2"/>
        <scheme val="minor"/>
      </rPr>
      <t xml:space="preserve"> Iga röntgenseadme valim peab sisaldama vähemalt kümne (10) üle 15-aastase patsiendi doosid, kaaluga  55-85 kg. Valimi keskmine kaal peab jääma vahemikku 70 ± 3 kg</t>
    </r>
  </si>
  <si>
    <t>Rinna paksus (cm) CC</t>
  </si>
  <si>
    <r>
      <rPr>
        <b/>
        <sz val="12"/>
        <color theme="1"/>
        <rFont val="Calibri"/>
        <family val="2"/>
        <scheme val="minor"/>
      </rPr>
      <t>Peaaju- ja kaelaarterite kompuutertomograafia-angiograafia</t>
    </r>
    <r>
      <rPr>
        <b/>
        <sz val="11"/>
        <color theme="1"/>
        <rFont val="Calibri"/>
        <family val="2"/>
        <scheme val="minor"/>
      </rPr>
      <t>.</t>
    </r>
    <r>
      <rPr>
        <sz val="11"/>
        <color theme="1"/>
        <rFont val="Calibri"/>
        <family val="2"/>
        <scheme val="minor"/>
      </rPr>
      <t xml:space="preserve"> Iga seadme valim peab sisaldama vähemalt kümne (10) üle 15-aastase patsiendi doosid, kaaluga  55-85 kg. Valimi keskmine kaal peab jääma vahemikku 70 ± 3 kg</t>
    </r>
  </si>
  <si>
    <r>
      <rPr>
        <b/>
        <sz val="12"/>
        <color theme="1"/>
        <rFont val="Calibri"/>
        <family val="2"/>
        <scheme val="minor"/>
      </rPr>
      <t>Kõhu ja vaagna kompuutertomograafia kontrastainega parenhümatoosses faasis.</t>
    </r>
    <r>
      <rPr>
        <sz val="11"/>
        <color theme="1"/>
        <rFont val="Calibri"/>
        <family val="2"/>
        <scheme val="minor"/>
      </rPr>
      <t xml:space="preserve"> Iga seadme valim peab sisaldama vähemalt kümne (10) üle 15-aastase patsiendi doosid, kaaluga  55-85 kg. Valimi keskmine kaal peab jääma vahemikku 70 ± 3 kg</t>
    </r>
  </si>
  <si>
    <r>
      <rPr>
        <b/>
        <sz val="12"/>
        <color theme="1"/>
        <rFont val="Calibri"/>
        <family val="2"/>
        <scheme val="minor"/>
      </rPr>
      <t>Kaela, rindkere, kõhu ja vaagna kompuutertomograafia uuring kontrastainega.</t>
    </r>
    <r>
      <rPr>
        <sz val="11"/>
        <color theme="1"/>
        <rFont val="Calibri"/>
        <family val="2"/>
        <scheme val="minor"/>
      </rPr>
      <t xml:space="preserve"> Iga seadme valim peab sisaldama vähemalt kümne (10) üle 15-aastase patsiendi doosid, kaaluga  55-85 kg. Valimi keskmine kaal peab jääma vahemikku 70 ± 3 kg</t>
    </r>
  </si>
  <si>
    <r>
      <rPr>
        <b/>
        <sz val="12"/>
        <color theme="1"/>
        <rFont val="Calibri"/>
        <family val="2"/>
        <scheme val="minor"/>
      </rPr>
      <t>Rindkere, kõhu ja vaagna kompuutertomograafia uuring kontrastainega.</t>
    </r>
    <r>
      <rPr>
        <sz val="11"/>
        <color theme="1"/>
        <rFont val="Calibri"/>
        <family val="2"/>
        <scheme val="minor"/>
      </rPr>
      <t xml:space="preserve"> Iga seadme valim peab sisaldama vähemalt kümne (10) üle 15-aastase patsiendi doosid, kaaluga  55-85 kg. Valimi keskmine kaal peab jääma vahemikku 70 ± 3 kg</t>
    </r>
  </si>
  <si>
    <r>
      <rPr>
        <b/>
        <sz val="12"/>
        <color theme="1"/>
        <rFont val="Calibri"/>
        <family val="2"/>
        <scheme val="minor"/>
      </rPr>
      <t>Kopsude kompuutertomograafia natiivis (madala kiirgusdoosiga).</t>
    </r>
    <r>
      <rPr>
        <sz val="11"/>
        <color theme="1"/>
        <rFont val="Calibri"/>
        <family val="2"/>
        <scheme val="minor"/>
      </rPr>
      <t xml:space="preserve"> Iga seadme valim peab sisaldama vähemalt kümne (10) üle 15-aastase patsiendi doosid, kaaluga  55-85 kg. Valimi keskmine kaal peab jääma vahemikku 70 ± 3 kg</t>
    </r>
  </si>
  <si>
    <t>Summaarne õhukerma referentspunktis (Kref)</t>
  </si>
  <si>
    <r>
      <rPr>
        <b/>
        <sz val="12"/>
        <color theme="1"/>
        <rFont val="Calibri"/>
        <family val="2"/>
        <scheme val="minor"/>
      </rPr>
      <t>Koronaarangioplastika, esimene stenoos.</t>
    </r>
    <r>
      <rPr>
        <b/>
        <sz val="11"/>
        <color theme="1"/>
        <rFont val="Calibri"/>
        <family val="2"/>
        <scheme val="minor"/>
      </rPr>
      <t xml:space="preserve"> </t>
    </r>
    <r>
      <rPr>
        <sz val="11"/>
        <color theme="1"/>
        <rFont val="Calibri"/>
        <family val="2"/>
        <scheme val="minor"/>
      </rPr>
      <t>Iga röntgenseadme valim peab sisaldama vähemalt kümne (10) üle 15-aastase patsiendi doosid, kaaluga  65-95 kg. Valimi keskmine kaal peab jääma vahemikku 80 ± 3 kg</t>
    </r>
  </si>
  <si>
    <t>Summaarne õhukerma referentspunktis Kref</t>
  </si>
  <si>
    <t xml:space="preserve">
Doospindala = DAP </t>
  </si>
  <si>
    <t xml:space="preserve">Valimi keskmine rinnapaksus  CC suunas (cm) </t>
  </si>
  <si>
    <t xml:space="preserve">Valimi keskmine rinnapaksus  MLO suunas (cm) </t>
  </si>
  <si>
    <r>
      <rPr>
        <b/>
        <sz val="12"/>
        <color theme="1"/>
        <rFont val="Calibri"/>
        <family val="2"/>
        <scheme val="minor"/>
      </rPr>
      <t>Mammogramm kraniokaudaal (CC) ja põikisuunas (MLO)</t>
    </r>
    <r>
      <rPr>
        <sz val="11"/>
        <color theme="1"/>
        <rFont val="Calibri"/>
        <family val="2"/>
        <scheme val="minor"/>
      </rPr>
      <t>. Iga röntgenseadme valim peab sisaldama vähemalt kümne (10) patsiendi doosid, kelle rinna paksus vastavas suunas jääb vahemikku 4.0 kuni 6.0 cm. Valimi keskmine rinnanäärme paksus peab olema 5.0 ± 0.5 cm</t>
    </r>
  </si>
  <si>
    <t>Kopsude kompuutertomograafia natiivis (madala kiirgusdoosiga)                                                                                                                                                                NB! Iga seadme kohta vähemalt kümne (10) üle 15-aastase patsiendi doosid, kaaluga  55-85 kg, keskmine kaal peab jääma vahemikku 70 ± 3 kg</t>
  </si>
  <si>
    <t>Koronarograafia                                                                                                                                                                                                                                                                                      NB! Iga röntgenseadme kohta vähemalt kümne (10) üle 15-aastase patsiendi doosid, kaaluga  65-95 kg, keskmine kaal peab jääma vahemikku 80 ± 3 kg</t>
  </si>
  <si>
    <t>Koronaarangioplastika, esimene stenoos                                                                                                                                                                                                                         NB! Iga röntgenseadme kohta vähemalt kümne (10) üle 15-aastase patsiendi doosid, kaaluga  65-95 kg, keskmine kaal peab jääma vahemikku 80 ± 3 kg</t>
  </si>
  <si>
    <t>Peaaju kompuutertomograafia  natiivis                                                                                              NB! Iga seadme kohta vähemalt kümne (10) üle 15-aastase patsiendi doosid</t>
  </si>
  <si>
    <t>Kalibreeritud doospindala (DAP) mediaanväärtus</t>
  </si>
  <si>
    <t xml:space="preserve">fosfoorplaat </t>
  </si>
  <si>
    <t>Kalibreeritud doospindala (DAP) väärtus</t>
  </si>
  <si>
    <t>Kalibreeritud doospindala (DAP)</t>
  </si>
  <si>
    <t xml:space="preserve">Rindkere röntgenülesvõte (seistes, PA)                                                                                                                                                                                                                                                                                                         NB! Iga röntgenseadme kohta vähemalt kümne (10) üle 15-aastase patsiendi doosid, kaaluga  55-85 kg, keskmine kaal peab jääma vahemikku 70 ± 3 kg        </t>
  </si>
  <si>
    <t>MGD - keskmine rinnanäärmedoos  CC  suunas (mGy)</t>
  </si>
  <si>
    <t>MGD - keskmine rinnanäärmedoos  MLO - põikisuunas (mGy)</t>
  </si>
  <si>
    <t>Mammo CC
Keskmine rinnanäärme doos = MGD (mGy)</t>
  </si>
  <si>
    <t>Mammo MLO
Keskmine rinnanäärme doos = MGD (mGy)</t>
  </si>
  <si>
    <t>Mammogramm                                                                                                                                                                                                                                                                                                                                                                 NB! Iga röntgenseadme kohta vähemalt kümne (10) patsiendi doosid, kelle rinna paksus vastavas suunas jääb vahemikku 4.0 kuni 6.0 cm, keskmine peab olema 5.0 ± 0.5 cm                                           CC ja MLO valimites võivad olla erinevad patsiendid</t>
  </si>
  <si>
    <t>Märkused (ei teosta, ei saanud valimit kokku, kasutusel on muu ühik jne)</t>
  </si>
  <si>
    <t>Kompuutertomograafia volumeetriline doosiindeks (CTDIvol) mediaanväärtus (mGy)</t>
  </si>
  <si>
    <t xml:space="preserve">
DLP mGy*cm</t>
  </si>
  <si>
    <t>Kõhu ja vaagna kompuutertomograafia kontrastainega parenhümatoosses faasis                                                                                                                                                                                                 NB! Iga seadme kohta vähemalt kümne (10) üle 15-aastase patsiendi doosid, kaaluga  55-85 kg, keskmine kaal peab jääma vahemikku 70 ± 3 kg</t>
  </si>
  <si>
    <t>Kaela, rindkere, kõhu ja vaagna kompuutertomograafia uuring kontrastainega                                                                                                                                                                     NB! Iga seadme kohta vähemalt kümne (10) üle 15-aastase patsiendi doosid, kaaluga  55-85 kg, keskmine kaal peab jääma vahemikku 70 ± 3 kg</t>
  </si>
  <si>
    <t>Rindkere, kõhu ja vaagna kompuutertomograafia uuring kontrastainega                                                                                                                                                                         NB! Iga seadme kohta vähemalt kümne (10) üle 15-aastase patsiendi doosid, kaaluga  55-85 kg, keskmine kaal peab jääma vahemikku 70 ± 3 kg</t>
  </si>
  <si>
    <t>Doospindala (DAP) mediaanväärtus</t>
  </si>
  <si>
    <t>Kompuutertomograafia volumeetriline doosiindeks (CTDIvol)  mediaanväärtus (mGy)</t>
  </si>
  <si>
    <t>Doospikkus (DLP)  mediaanväärtus (mGy*cm)</t>
  </si>
  <si>
    <t>Doospikkus (DLP) mediaanväärtus (mGy*cm)</t>
  </si>
  <si>
    <t xml:space="preserve">
CTDIvol mGy</t>
  </si>
  <si>
    <t xml:space="preserve">
CTDIvol             mGy</t>
  </si>
  <si>
    <t xml:space="preserve">
DLP              mGy*cm</t>
  </si>
  <si>
    <t xml:space="preserve">
CTDIvol         mGy</t>
  </si>
  <si>
    <t xml:space="preserve">
DLP       mGy*cm</t>
  </si>
  <si>
    <t xml:space="preserve">
CTDIvol          mGy</t>
  </si>
  <si>
    <t xml:space="preserve">
DLP      mGy*cm</t>
  </si>
  <si>
    <t xml:space="preserve"> 
CTDIvol mGy</t>
  </si>
  <si>
    <t xml:space="preserve">
CTDIvol           mGy</t>
  </si>
  <si>
    <t xml:space="preserve">
DLP          mGy*cm</t>
  </si>
  <si>
    <t>Ühik K</t>
  </si>
  <si>
    <t>Fantoomi diameeter</t>
  </si>
  <si>
    <t>16cm</t>
  </si>
  <si>
    <t>32cm</t>
  </si>
  <si>
    <t>Peaaju- ja kaelaarterite kompuutertomograafia-angiograafia                                                                                                                                                                                     NB! Iga seadme kohta vähemalt kümne (10) üle 15-aastase patsiendi doosid, kaaluga 55-85 kg, keskmine kaal peab jääma vahemikku 70 ± 3 kg</t>
  </si>
  <si>
    <t>Kalibreerimiskoefitsient:</t>
  </si>
  <si>
    <r>
      <t xml:space="preserve">Nimmelülidest röntgenülesvõte (seistes)                                                                                                                                                                                                                                      NB! Iga röntgenseadme kohta vähemalt kümne (10) üle 15-aastase patsiendi doosid, kaaluga  55-85 kg, keskmine kaal peab jääma vahemikku 70 ± 3 kg                     </t>
    </r>
    <r>
      <rPr>
        <b/>
        <sz val="11"/>
        <color theme="1"/>
        <rFont val="Calibri"/>
        <family val="2"/>
        <scheme val="minor"/>
      </rPr>
      <t>AP ja LAT valimites võivad olla erinevad patsiendid</t>
    </r>
  </si>
  <si>
    <t>Vastava fantoomi diameeter</t>
  </si>
  <si>
    <r>
      <t xml:space="preserve">Lugupeetud tervishoiuteenuse osutaja! See on patsiendidooside esitamise lihtsustamiseks loodud Exceli töövihik, mis koosneb erinevatest töölehtedest:  </t>
    </r>
    <r>
      <rPr>
        <b/>
        <sz val="11"/>
        <color theme="1"/>
        <rFont val="Calibri"/>
        <family val="2"/>
        <scheme val="minor"/>
      </rPr>
      <t xml:space="preserve">Üld- ja doosiandmed </t>
    </r>
    <r>
      <rPr>
        <sz val="11"/>
        <color theme="1"/>
        <rFont val="Calibri"/>
        <family val="2"/>
        <scheme val="minor"/>
      </rPr>
      <t xml:space="preserve">- üldinfo, asutuse andmed, doosiandmete mediaanväärtused - </t>
    </r>
    <r>
      <rPr>
        <b/>
        <sz val="11"/>
        <color theme="1"/>
        <rFont val="Calibri"/>
        <family val="2"/>
        <scheme val="minor"/>
      </rPr>
      <t>kohustuslikuks täitmiseks. Töölehed 1-11</t>
    </r>
    <r>
      <rPr>
        <sz val="11"/>
        <color theme="1"/>
        <rFont val="Calibri"/>
        <family val="2"/>
        <scheme val="minor"/>
      </rPr>
      <t xml:space="preserve"> - mediaanväärtuste ja kallibreeritud doosi arvutamiseks ning valimite korrektsuse kontrollimiseks, olles abivahendiks, mida asutus võib täita, kuid ei ole kohustuslik, kui kasutatakse muud meetodit.  Viimane leht (Ripploend) on tehniliseks otstarbeks ning seda ei pea täitma.                                                                                                                                                                                                                                                                                                                                                                                </t>
    </r>
    <r>
      <rPr>
        <b/>
        <sz val="11"/>
        <color theme="1"/>
        <rFont val="Calibri"/>
        <family val="2"/>
        <scheme val="minor"/>
      </rPr>
      <t>Värvikood</t>
    </r>
    <r>
      <rPr>
        <sz val="11"/>
        <color theme="1"/>
        <rFont val="Calibri"/>
        <family val="2"/>
        <scheme val="minor"/>
      </rPr>
      <t xml:space="preserve">: </t>
    </r>
    <r>
      <rPr>
        <b/>
        <sz val="11"/>
        <color theme="1"/>
        <rFont val="Calibri"/>
        <family val="2"/>
        <scheme val="minor"/>
      </rPr>
      <t>valgel taustal väljad</t>
    </r>
    <r>
      <rPr>
        <sz val="11"/>
        <color theme="1"/>
        <rFont val="Calibri"/>
        <family val="2"/>
        <scheme val="minor"/>
      </rPr>
      <t xml:space="preserve"> - vabad tekstiväljad, mis peab täitma; </t>
    </r>
    <r>
      <rPr>
        <b/>
        <sz val="11"/>
        <color theme="1"/>
        <rFont val="Calibri"/>
        <family val="2"/>
        <scheme val="minor"/>
      </rPr>
      <t>hallil taustal väljad</t>
    </r>
    <r>
      <rPr>
        <sz val="11"/>
        <color theme="1"/>
        <rFont val="Calibri"/>
        <family val="2"/>
        <scheme val="minor"/>
      </rPr>
      <t xml:space="preserve"> - ripploendist tuleb valida sobiva; </t>
    </r>
    <r>
      <rPr>
        <b/>
        <sz val="11"/>
        <color theme="1"/>
        <rFont val="Calibri"/>
        <family val="2"/>
        <scheme val="minor"/>
      </rPr>
      <t>rohelisel taustal väljad</t>
    </r>
    <r>
      <rPr>
        <sz val="11"/>
        <color theme="1"/>
        <rFont val="Calibri"/>
        <family val="2"/>
        <scheme val="minor"/>
      </rPr>
      <t xml:space="preserve"> - automaatselt täituvad (ei pea ise midagi sisestama),</t>
    </r>
    <r>
      <rPr>
        <b/>
        <sz val="11"/>
        <color theme="1"/>
        <rFont val="Calibri"/>
        <family val="2"/>
        <scheme val="minor"/>
      </rPr>
      <t xml:space="preserve"> sinisel taustal väljad - automaatselt täituvad mediaanväärtused, mis tuleb üle kanda vastavasse lahtrisse käesolevas üld- ja doosiandmete</t>
    </r>
    <r>
      <rPr>
        <sz val="11"/>
        <color theme="1"/>
        <rFont val="Calibri"/>
        <family val="2"/>
        <scheme val="minor"/>
      </rPr>
      <t xml:space="preserve"> tabelis. 
Kui väljale sisestatav väärtus läheb punaseks, siis ei sobi sellise parameetriga patsient valimisse ja tuleb leida tema asemele valimisse sobiv patsient. Kui keskmise kaalu number läheb punaseks, siis see ei vasta valimi parameetritele, ning tuleb korrigeerida valimi vastavalt nõudmistele. </t>
    </r>
    <r>
      <rPr>
        <b/>
        <sz val="11"/>
        <color theme="1"/>
        <rFont val="Calibri"/>
        <family val="2"/>
        <scheme val="minor"/>
      </rPr>
      <t xml:space="preserve">                                                                                                                                                        </t>
    </r>
    <r>
      <rPr>
        <sz val="11"/>
        <color theme="1"/>
        <rFont val="Calibri"/>
        <family val="2"/>
        <scheme val="minor"/>
      </rPr>
      <t xml:space="preserve">    </t>
    </r>
    <r>
      <rPr>
        <b/>
        <sz val="12"/>
        <color theme="1"/>
        <rFont val="Calibri"/>
        <family val="2"/>
        <scheme val="minor"/>
      </rPr>
      <t xml:space="preserve">Tavaradiograafia protseduuride korral tuleb üldtabelisse sisestada doospindala (DAP) kalibreeritud väärtused, mitte röntgenseadme või DAP-meetri inditseeritud DAPi-näidud   </t>
    </r>
    <r>
      <rPr>
        <sz val="11"/>
        <color theme="1"/>
        <rFont val="Calibri"/>
        <family val="2"/>
        <scheme val="minor"/>
      </rPr>
      <t xml:space="preserve">                                                                                                                                                                                                                                                                                                          </t>
    </r>
    <r>
      <rPr>
        <b/>
        <sz val="11"/>
        <color theme="1"/>
        <rFont val="Calibri"/>
        <family val="2"/>
        <scheme val="minor"/>
      </rPr>
      <t>Kalibreerimiskoefititsiendikorrektsuse eest vastutab meditsiinifüüsik</t>
    </r>
  </si>
  <si>
    <t>Medicum Tervishoiuteenused AS</t>
  </si>
  <si>
    <t>Peeter Sillakivi</t>
  </si>
  <si>
    <t xml:space="preserve">peeter.sillakivi@medicum.ee </t>
  </si>
  <si>
    <t xml:space="preserve">Kalle Kepler     info@radexpert.eu </t>
  </si>
  <si>
    <t>Siemens Ysio Max, 28679, 2022</t>
  </si>
  <si>
    <t>Philips Digital Diagnost C90, 23860361, 2023</t>
  </si>
  <si>
    <t>Philips Digital Diagnost C90, 23860372, 2024</t>
  </si>
  <si>
    <t>GE Healthcare, Optima 520, CBDBG2100091HM,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</si>
</sst>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h:mm:ss;@"/>
  </numFmts>
  <fonts count="13" x14ac:knownFonts="1">
    <font>
      <sz val="11"/>
      <color theme="1"/>
      <name val="Calibri"/>
      <family val="2"/>
      <scheme val="minor"/>
    </font>
    <font>
      <sz val="11"/>
      <color theme="1"/>
      <name val="Calibri"/>
      <family val="2"/>
      <charset val="186"/>
      <scheme val="minor"/>
    </font>
    <font>
      <b/>
      <sz val="11"/>
      <color theme="1"/>
      <name val="Calibri"/>
      <family val="2"/>
      <charset val="186"/>
      <scheme val="minor"/>
    </font>
    <font>
      <sz val="10"/>
      <name val="Arial Narrow"/>
      <family val="2"/>
    </font>
    <font>
      <sz val="10"/>
      <color rgb="FF050505"/>
      <name val="Arial Narrow"/>
      <family val="2"/>
    </font>
    <font>
      <sz val="12"/>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2"/>
      <color theme="1"/>
      <name val="Calibri"/>
      <family val="2"/>
      <scheme val="minor"/>
    </font>
    <font>
      <b/>
      <sz val="11"/>
      <color rgb="FFFF0000"/>
      <name val="Calibri"/>
      <family val="2"/>
      <scheme val="minor"/>
    </font>
    <font>
      <b/>
      <sz val="11"/>
      <name val="Calibri"/>
      <family val="2"/>
      <scheme val="minor"/>
    </font>
    <font>
      <u/>
      <sz val="11"/>
      <color theme="10"/>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6" fillId="0" borderId="0"/>
    <xf numFmtId="0" fontId="6" fillId="0" borderId="0"/>
    <xf numFmtId="0" fontId="12" fillId="0" borderId="0" applyNumberFormat="0" applyFill="0" applyBorder="0" applyAlignment="0" applyProtection="0"/>
  </cellStyleXfs>
  <cellXfs count="183">
    <xf numFmtId="0" fontId="0" fillId="0" borderId="0" xfId="0"/>
    <xf numFmtId="164" fontId="1"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vertical="center" wrapText="1"/>
    </xf>
    <xf numFmtId="0" fontId="0" fillId="0" borderId="0" xfId="0" applyAlignment="1">
      <alignment horizontal="center" wrapText="1"/>
    </xf>
    <xf numFmtId="2" fontId="0" fillId="5" borderId="0" xfId="0" applyNumberFormat="1" applyFill="1"/>
    <xf numFmtId="0" fontId="0" fillId="0" borderId="0" xfId="0" applyAlignment="1">
      <alignment horizontal="center"/>
    </xf>
    <xf numFmtId="0" fontId="0" fillId="4" borderId="0" xfId="0" applyFill="1" applyAlignment="1">
      <alignment horizontal="center"/>
    </xf>
    <xf numFmtId="0" fontId="5" fillId="0" borderId="0" xfId="0" applyFont="1" applyAlignment="1">
      <alignment horizontal="center"/>
    </xf>
    <xf numFmtId="0" fontId="0" fillId="2" borderId="2" xfId="0" applyFill="1" applyBorder="1" applyAlignment="1">
      <alignment horizontal="center"/>
    </xf>
    <xf numFmtId="0" fontId="0" fillId="6" borderId="0" xfId="0" applyFill="1" applyAlignment="1">
      <alignment wrapText="1"/>
    </xf>
    <xf numFmtId="0" fontId="0" fillId="6" borderId="0" xfId="0" applyFill="1"/>
    <xf numFmtId="0" fontId="6" fillId="6" borderId="0" xfId="1" applyFill="1"/>
    <xf numFmtId="0" fontId="5" fillId="0" borderId="0" xfId="0" applyFont="1" applyAlignment="1">
      <alignment horizontal="center" wrapText="1"/>
    </xf>
    <xf numFmtId="0" fontId="0" fillId="0" borderId="0" xfId="0" applyAlignment="1">
      <alignment horizontal="left"/>
    </xf>
    <xf numFmtId="0" fontId="7" fillId="0" borderId="0" xfId="0" applyFont="1" applyAlignment="1">
      <alignment horizontal="center"/>
    </xf>
    <xf numFmtId="2" fontId="0" fillId="0" borderId="0" xfId="0" applyNumberFormat="1" applyAlignment="1">
      <alignment horizontal="center"/>
    </xf>
    <xf numFmtId="2" fontId="0" fillId="5" borderId="0" xfId="0" applyNumberFormat="1" applyFill="1" applyAlignment="1">
      <alignment horizontal="center"/>
    </xf>
    <xf numFmtId="2" fontId="6" fillId="0" borderId="0" xfId="1" applyNumberFormat="1" applyAlignment="1">
      <alignment horizontal="center"/>
    </xf>
    <xf numFmtId="0" fontId="0" fillId="5" borderId="0" xfId="0" applyFill="1" applyAlignment="1">
      <alignment horizontal="center"/>
    </xf>
    <xf numFmtId="0" fontId="6" fillId="0" borderId="0" xfId="1"/>
    <xf numFmtId="0" fontId="6" fillId="0" borderId="9" xfId="1" applyBorder="1" applyAlignment="1">
      <alignment horizontal="center" wrapText="1"/>
    </xf>
    <xf numFmtId="0" fontId="0" fillId="0" borderId="9" xfId="0" applyBorder="1" applyAlignment="1">
      <alignment horizontal="center" wrapText="1"/>
    </xf>
    <xf numFmtId="0" fontId="6" fillId="2" borderId="2" xfId="1" applyFill="1" applyBorder="1" applyAlignment="1">
      <alignment horizontal="center"/>
    </xf>
    <xf numFmtId="2" fontId="0" fillId="4" borderId="0" xfId="0" applyNumberFormat="1" applyFill="1" applyAlignment="1">
      <alignment horizontal="center"/>
    </xf>
    <xf numFmtId="0" fontId="7" fillId="6" borderId="0" xfId="0" applyFont="1" applyFill="1" applyAlignment="1">
      <alignment horizontal="center"/>
    </xf>
    <xf numFmtId="0" fontId="0" fillId="6" borderId="0" xfId="0" applyFill="1" applyAlignment="1">
      <alignment horizontal="center" wrapText="1"/>
    </xf>
    <xf numFmtId="0" fontId="0" fillId="6" borderId="0" xfId="0" applyFill="1" applyAlignment="1">
      <alignment horizontal="center"/>
    </xf>
    <xf numFmtId="165" fontId="0" fillId="2" borderId="2" xfId="0" applyNumberFormat="1" applyFill="1" applyBorder="1" applyAlignment="1">
      <alignment horizontal="center"/>
    </xf>
    <xf numFmtId="0" fontId="0" fillId="0" borderId="0" xfId="0" applyAlignment="1">
      <alignment wrapText="1"/>
    </xf>
    <xf numFmtId="0" fontId="0" fillId="0" borderId="2" xfId="0" applyBorder="1" applyAlignment="1">
      <alignment horizontal="center"/>
    </xf>
    <xf numFmtId="0" fontId="3" fillId="3" borderId="8" xfId="0" applyFont="1" applyFill="1" applyBorder="1" applyAlignment="1">
      <alignment horizontal="center"/>
    </xf>
    <xf numFmtId="0" fontId="3" fillId="0" borderId="5" xfId="0" applyFont="1" applyBorder="1" applyAlignment="1">
      <alignment horizontal="center"/>
    </xf>
    <xf numFmtId="0" fontId="3" fillId="3" borderId="1" xfId="0" applyFont="1" applyFill="1" applyBorder="1" applyAlignment="1">
      <alignment horizontal="center"/>
    </xf>
    <xf numFmtId="0" fontId="4" fillId="0" borderId="11" xfId="0" applyFont="1" applyBorder="1" applyAlignment="1">
      <alignment horizontal="center"/>
    </xf>
    <xf numFmtId="0" fontId="3" fillId="0" borderId="3" xfId="0" applyFont="1" applyBorder="1" applyAlignment="1">
      <alignment horizontal="center"/>
    </xf>
    <xf numFmtId="0" fontId="3" fillId="0" borderId="11" xfId="0" applyFont="1" applyBorder="1" applyAlignment="1">
      <alignment horizontal="center"/>
    </xf>
    <xf numFmtId="0" fontId="3" fillId="0" borderId="0" xfId="0" applyFont="1" applyAlignment="1">
      <alignment horizontal="center"/>
    </xf>
    <xf numFmtId="0" fontId="6" fillId="0" borderId="12" xfId="1" applyBorder="1" applyAlignment="1">
      <alignment horizontal="center"/>
    </xf>
    <xf numFmtId="0" fontId="6" fillId="0" borderId="9" xfId="1" applyBorder="1" applyAlignment="1">
      <alignment horizontal="center"/>
    </xf>
    <xf numFmtId="0" fontId="6" fillId="0" borderId="10" xfId="1" applyBorder="1" applyAlignment="1">
      <alignment horizontal="center"/>
    </xf>
    <xf numFmtId="0" fontId="6" fillId="0" borderId="13" xfId="1" applyBorder="1" applyAlignment="1">
      <alignment horizontal="center"/>
    </xf>
    <xf numFmtId="0" fontId="6" fillId="0" borderId="14" xfId="1" applyBorder="1" applyAlignment="1">
      <alignment horizontal="center"/>
    </xf>
    <xf numFmtId="0" fontId="6" fillId="0" borderId="15" xfId="1" applyBorder="1" applyAlignment="1">
      <alignment horizontal="center"/>
    </xf>
    <xf numFmtId="0" fontId="11" fillId="0" borderId="13" xfId="0" applyFont="1" applyBorder="1" applyAlignment="1">
      <alignment horizontal="center" wrapText="1"/>
    </xf>
    <xf numFmtId="0" fontId="10" fillId="0" borderId="15" xfId="0" applyFont="1" applyBorder="1" applyAlignment="1">
      <alignment horizontal="center" wrapText="1"/>
    </xf>
    <xf numFmtId="0" fontId="10" fillId="0" borderId="4" xfId="0" applyFont="1" applyBorder="1" applyAlignment="1">
      <alignment horizontal="center" wrapText="1"/>
    </xf>
    <xf numFmtId="0" fontId="10" fillId="0" borderId="5" xfId="0" applyFont="1" applyBorder="1" applyAlignment="1">
      <alignment horizontal="center" wrapText="1"/>
    </xf>
    <xf numFmtId="0" fontId="10" fillId="0" borderId="6" xfId="0" applyFont="1" applyBorder="1" applyAlignment="1">
      <alignment horizontal="center" wrapText="1"/>
    </xf>
    <xf numFmtId="0" fontId="10" fillId="0" borderId="8" xfId="0" applyFont="1" applyBorder="1" applyAlignment="1">
      <alignment horizontal="center" wrapText="1"/>
    </xf>
    <xf numFmtId="0" fontId="0" fillId="2" borderId="12" xfId="0" applyFill="1" applyBorder="1" applyAlignment="1">
      <alignment horizontal="center"/>
    </xf>
    <xf numFmtId="0" fontId="0" fillId="2" borderId="10" xfId="0" applyFill="1" applyBorder="1" applyAlignment="1">
      <alignment horizontal="center"/>
    </xf>
    <xf numFmtId="0" fontId="7" fillId="0" borderId="13" xfId="0" applyFont="1" applyBorder="1" applyAlignment="1">
      <alignment horizontal="center" wrapText="1"/>
    </xf>
    <xf numFmtId="0" fontId="7" fillId="0" borderId="14" xfId="0" applyFont="1" applyBorder="1" applyAlignment="1">
      <alignment horizontal="center" wrapText="1"/>
    </xf>
    <xf numFmtId="0" fontId="7" fillId="0" borderId="15" xfId="0" applyFont="1" applyBorder="1" applyAlignment="1">
      <alignment horizontal="center" wrapText="1"/>
    </xf>
    <xf numFmtId="0" fontId="7" fillId="0" borderId="4" xfId="0" applyFont="1" applyBorder="1" applyAlignment="1">
      <alignment horizontal="center" wrapText="1"/>
    </xf>
    <xf numFmtId="0" fontId="7" fillId="0" borderId="0" xfId="0" applyFont="1" applyAlignment="1">
      <alignment horizontal="center" wrapText="1"/>
    </xf>
    <xf numFmtId="0" fontId="7" fillId="0" borderId="5" xfId="0" applyFont="1" applyBorder="1" applyAlignment="1">
      <alignment horizontal="center"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0" fillId="0" borderId="12"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7" fillId="0" borderId="3" xfId="0" applyFont="1" applyBorder="1" applyAlignment="1">
      <alignment horizontal="center" wrapText="1"/>
    </xf>
    <xf numFmtId="0" fontId="7" fillId="0" borderId="11" xfId="0" applyFont="1" applyBorder="1" applyAlignment="1">
      <alignment horizontal="center" wrapText="1"/>
    </xf>
    <xf numFmtId="0" fontId="7" fillId="0" borderId="1" xfId="0" applyFont="1" applyBorder="1" applyAlignment="1">
      <alignment horizontal="center" wrapText="1"/>
    </xf>
    <xf numFmtId="0" fontId="7" fillId="0" borderId="12" xfId="0" applyFont="1" applyBorder="1" applyAlignment="1">
      <alignment horizontal="center"/>
    </xf>
    <xf numFmtId="0" fontId="7" fillId="0" borderId="10" xfId="0" applyFont="1" applyBorder="1" applyAlignment="1">
      <alignment horizontal="center"/>
    </xf>
    <xf numFmtId="0" fontId="7" fillId="0" borderId="3" xfId="1" applyFont="1" applyBorder="1" applyAlignment="1">
      <alignment horizontal="center"/>
    </xf>
    <xf numFmtId="0" fontId="7" fillId="0" borderId="11" xfId="1" applyFont="1" applyBorder="1" applyAlignment="1">
      <alignment horizontal="center"/>
    </xf>
    <xf numFmtId="0" fontId="7" fillId="0" borderId="1" xfId="1" applyFont="1" applyBorder="1" applyAlignment="1">
      <alignment horizontal="center"/>
    </xf>
    <xf numFmtId="0" fontId="2" fillId="0" borderId="12" xfId="0" applyFont="1" applyBorder="1" applyAlignment="1">
      <alignment horizontal="right"/>
    </xf>
    <xf numFmtId="0" fontId="2" fillId="0" borderId="9" xfId="0" applyFont="1" applyBorder="1" applyAlignment="1">
      <alignment horizontal="right"/>
    </xf>
    <xf numFmtId="0" fontId="2" fillId="0" borderId="10" xfId="0" applyFont="1" applyBorder="1" applyAlignment="1">
      <alignment horizontal="right"/>
    </xf>
    <xf numFmtId="0" fontId="2" fillId="0" borderId="13" xfId="0" applyFont="1" applyBorder="1" applyAlignment="1">
      <alignment horizontal="right" vertical="center" wrapText="1"/>
    </xf>
    <xf numFmtId="0" fontId="2" fillId="0" borderId="14" xfId="0" applyFont="1" applyBorder="1" applyAlignment="1">
      <alignment horizontal="right" vertical="center" wrapText="1"/>
    </xf>
    <xf numFmtId="0" fontId="2" fillId="0" borderId="15" xfId="0" applyFont="1" applyBorder="1" applyAlignment="1">
      <alignment horizontal="right" vertical="center" wrapText="1"/>
    </xf>
    <xf numFmtId="0" fontId="2" fillId="0" borderId="4" xfId="0" applyFont="1" applyBorder="1" applyAlignment="1">
      <alignment horizontal="right" vertical="center" wrapText="1"/>
    </xf>
    <xf numFmtId="0" fontId="2" fillId="0" borderId="0" xfId="0" applyFont="1" applyAlignment="1">
      <alignment horizontal="right" vertical="center" wrapText="1"/>
    </xf>
    <xf numFmtId="0" fontId="2" fillId="0" borderId="5" xfId="0" applyFont="1" applyBorder="1" applyAlignment="1">
      <alignment horizontal="right" vertical="center" wrapText="1"/>
    </xf>
    <xf numFmtId="0" fontId="2" fillId="0" borderId="6" xfId="0" applyFont="1" applyBorder="1" applyAlignment="1">
      <alignment horizontal="right" vertical="center" wrapText="1"/>
    </xf>
    <xf numFmtId="0" fontId="2" fillId="0" borderId="7" xfId="0" applyFont="1" applyBorder="1" applyAlignment="1">
      <alignment horizontal="right" vertical="center" wrapText="1"/>
    </xf>
    <xf numFmtId="0" fontId="2" fillId="0" borderId="8" xfId="0" applyFont="1" applyBorder="1" applyAlignment="1">
      <alignment horizontal="right" vertical="center" wrapText="1"/>
    </xf>
    <xf numFmtId="0" fontId="0" fillId="0" borderId="12"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4" xfId="0" applyBorder="1" applyAlignment="1">
      <alignment horizontal="center" wrapText="1"/>
    </xf>
    <xf numFmtId="0" fontId="0" fillId="0" borderId="0" xfId="0"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7" fillId="0" borderId="3" xfId="1" applyFont="1" applyBorder="1" applyAlignment="1">
      <alignment horizontal="center" wrapText="1"/>
    </xf>
    <xf numFmtId="0" fontId="7" fillId="0" borderId="11" xfId="1" applyFont="1" applyBorder="1" applyAlignment="1">
      <alignment horizontal="center" wrapText="1"/>
    </xf>
    <xf numFmtId="0" fontId="7" fillId="0" borderId="1" xfId="1" applyFont="1" applyBorder="1" applyAlignment="1">
      <alignment horizontal="center" wrapText="1"/>
    </xf>
    <xf numFmtId="0" fontId="7" fillId="0" borderId="12" xfId="1" applyFont="1" applyBorder="1" applyAlignment="1">
      <alignment horizontal="center"/>
    </xf>
    <xf numFmtId="0" fontId="7" fillId="0" borderId="10" xfId="1" applyFont="1" applyBorder="1" applyAlignment="1">
      <alignment horizontal="center"/>
    </xf>
    <xf numFmtId="0" fontId="6" fillId="2" borderId="12" xfId="1" applyFill="1" applyBorder="1" applyAlignment="1">
      <alignment horizontal="center"/>
    </xf>
    <xf numFmtId="0" fontId="6" fillId="2" borderId="10" xfId="1" applyFill="1" applyBorder="1" applyAlignment="1">
      <alignment horizontal="center"/>
    </xf>
    <xf numFmtId="0" fontId="0" fillId="0" borderId="13" xfId="1" applyFont="1" applyBorder="1" applyAlignment="1">
      <alignment horizontal="center" vertical="center" wrapText="1"/>
    </xf>
    <xf numFmtId="0" fontId="6" fillId="0" borderId="14" xfId="1" applyBorder="1" applyAlignment="1">
      <alignment horizontal="center" vertical="center" wrapText="1"/>
    </xf>
    <xf numFmtId="0" fontId="6" fillId="0" borderId="15" xfId="1" applyBorder="1" applyAlignment="1">
      <alignment horizontal="center" vertical="center" wrapText="1"/>
    </xf>
    <xf numFmtId="0" fontId="0" fillId="0" borderId="4" xfId="1" applyFont="1" applyBorder="1" applyAlignment="1">
      <alignment horizontal="center" vertical="center" wrapText="1"/>
    </xf>
    <xf numFmtId="0" fontId="6" fillId="0" borderId="0" xfId="1" applyAlignment="1">
      <alignment horizontal="center" vertical="center" wrapText="1"/>
    </xf>
    <xf numFmtId="0" fontId="6" fillId="0" borderId="5" xfId="1" applyBorder="1" applyAlignment="1">
      <alignment horizontal="center" vertical="center" wrapText="1"/>
    </xf>
    <xf numFmtId="0" fontId="6" fillId="0" borderId="6" xfId="1" applyBorder="1" applyAlignment="1">
      <alignment horizontal="center" vertical="center" wrapText="1"/>
    </xf>
    <xf numFmtId="0" fontId="6" fillId="0" borderId="7" xfId="1" applyBorder="1" applyAlignment="1">
      <alignment horizontal="center" vertical="center" wrapText="1"/>
    </xf>
    <xf numFmtId="0" fontId="6" fillId="0" borderId="8" xfId="1" applyBorder="1" applyAlignment="1">
      <alignment horizontal="center" vertical="center" wrapText="1"/>
    </xf>
    <xf numFmtId="0" fontId="6" fillId="0" borderId="4" xfId="1" applyBorder="1" applyAlignment="1">
      <alignment horizontal="center"/>
    </xf>
    <xf numFmtId="0" fontId="6" fillId="0" borderId="5" xfId="1" applyBorder="1" applyAlignment="1">
      <alignment horizontal="center"/>
    </xf>
    <xf numFmtId="0" fontId="6" fillId="0" borderId="6" xfId="1" applyBorder="1" applyAlignment="1">
      <alignment horizontal="center"/>
    </xf>
    <xf numFmtId="0" fontId="6" fillId="0" borderId="8" xfId="1" applyBorder="1" applyAlignment="1">
      <alignment horizontal="center"/>
    </xf>
    <xf numFmtId="0" fontId="7" fillId="0" borderId="13" xfId="1" applyFont="1" applyBorder="1" applyAlignment="1">
      <alignment horizontal="center" wrapText="1"/>
    </xf>
    <xf numFmtId="0" fontId="7" fillId="0" borderId="15" xfId="1" applyFont="1" applyBorder="1" applyAlignment="1">
      <alignment horizontal="center" wrapText="1"/>
    </xf>
    <xf numFmtId="0" fontId="7" fillId="0" borderId="4" xfId="1" applyFont="1" applyBorder="1" applyAlignment="1">
      <alignment horizontal="center" wrapText="1"/>
    </xf>
    <xf numFmtId="0" fontId="7" fillId="0" borderId="5" xfId="1" applyFont="1" applyBorder="1" applyAlignment="1">
      <alignment horizontal="center" wrapText="1"/>
    </xf>
    <xf numFmtId="0" fontId="7" fillId="0" borderId="6" xfId="1" applyFont="1" applyBorder="1" applyAlignment="1">
      <alignment horizontal="center" wrapText="1"/>
    </xf>
    <xf numFmtId="0" fontId="7" fillId="0" borderId="8" xfId="1" applyFont="1" applyBorder="1" applyAlignment="1">
      <alignment horizontal="center" wrapText="1"/>
    </xf>
    <xf numFmtId="0" fontId="7" fillId="0" borderId="14" xfId="1" applyFont="1" applyBorder="1" applyAlignment="1">
      <alignment horizontal="center" wrapText="1"/>
    </xf>
    <xf numFmtId="0" fontId="7" fillId="0" borderId="0" xfId="1" applyFont="1" applyAlignment="1">
      <alignment horizontal="center" wrapText="1"/>
    </xf>
    <xf numFmtId="0" fontId="7" fillId="0" borderId="7" xfId="1" applyFont="1" applyBorder="1" applyAlignment="1">
      <alignment horizont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0" fillId="0" borderId="13" xfId="1" applyFont="1" applyBorder="1" applyAlignment="1">
      <alignment horizontal="center" wrapText="1"/>
    </xf>
    <xf numFmtId="0" fontId="6" fillId="0" borderId="14" xfId="1" applyBorder="1" applyAlignment="1">
      <alignment horizontal="center" wrapText="1"/>
    </xf>
    <xf numFmtId="0" fontId="6" fillId="0" borderId="15" xfId="1" applyBorder="1" applyAlignment="1">
      <alignment horizontal="center" wrapText="1"/>
    </xf>
    <xf numFmtId="0" fontId="6" fillId="0" borderId="4" xfId="1" applyBorder="1" applyAlignment="1">
      <alignment horizontal="center" wrapText="1"/>
    </xf>
    <xf numFmtId="0" fontId="6" fillId="0" borderId="0" xfId="1" applyAlignment="1">
      <alignment horizontal="center" wrapText="1"/>
    </xf>
    <xf numFmtId="0" fontId="6" fillId="0" borderId="5" xfId="1" applyBorder="1" applyAlignment="1">
      <alignment horizontal="center" wrapText="1"/>
    </xf>
    <xf numFmtId="0" fontId="6" fillId="0" borderId="6" xfId="1" applyBorder="1" applyAlignment="1">
      <alignment horizontal="center" wrapText="1"/>
    </xf>
    <xf numFmtId="0" fontId="6" fillId="0" borderId="7" xfId="1" applyBorder="1" applyAlignment="1">
      <alignment horizontal="center" wrapText="1"/>
    </xf>
    <xf numFmtId="0" fontId="6" fillId="0" borderId="8" xfId="1" applyBorder="1" applyAlignment="1">
      <alignment horizontal="center" wrapText="1"/>
    </xf>
    <xf numFmtId="0" fontId="0" fillId="0" borderId="11" xfId="0" applyBorder="1" applyAlignment="1">
      <alignment horizontal="center" wrapText="1"/>
    </xf>
    <xf numFmtId="0" fontId="0" fillId="0" borderId="1" xfId="0" applyBorder="1" applyAlignment="1">
      <alignment horizontal="center" wrapText="1"/>
    </xf>
    <xf numFmtId="0" fontId="6" fillId="0" borderId="12" xfId="1" applyBorder="1" applyAlignment="1">
      <alignment horizontal="center" wrapText="1"/>
    </xf>
    <xf numFmtId="0" fontId="6" fillId="0" borderId="9" xfId="1" applyBorder="1" applyAlignment="1">
      <alignment horizontal="center" wrapText="1"/>
    </xf>
    <xf numFmtId="0" fontId="6" fillId="0" borderId="10" xfId="1" applyBorder="1" applyAlignment="1">
      <alignment horizontal="center" wrapText="1"/>
    </xf>
    <xf numFmtId="0" fontId="7" fillId="0" borderId="13"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7" fillId="0" borderId="4" xfId="0" applyFont="1" applyBorder="1" applyAlignment="1">
      <alignment horizontal="center"/>
    </xf>
    <xf numFmtId="0" fontId="7" fillId="0" borderId="0" xfId="0" applyFont="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165" fontId="0" fillId="0" borderId="12" xfId="0" applyNumberFormat="1" applyBorder="1" applyAlignment="1">
      <alignment horizontal="center"/>
    </xf>
    <xf numFmtId="165" fontId="0" fillId="0" borderId="10" xfId="0" applyNumberFormat="1" applyBorder="1" applyAlignment="1">
      <alignment horizontal="center"/>
    </xf>
    <xf numFmtId="0" fontId="7" fillId="0" borderId="3" xfId="0" applyFont="1" applyBorder="1" applyAlignment="1">
      <alignment horizontal="center"/>
    </xf>
    <xf numFmtId="0" fontId="7" fillId="0" borderId="11" xfId="0" applyFont="1" applyBorder="1" applyAlignment="1">
      <alignment horizontal="center"/>
    </xf>
    <xf numFmtId="0" fontId="7" fillId="0" borderId="1" xfId="0" applyFont="1" applyBorder="1" applyAlignment="1">
      <alignment horizontal="center"/>
    </xf>
    <xf numFmtId="0" fontId="0" fillId="2" borderId="0" xfId="0" applyFill="1" applyAlignment="1">
      <alignment horizontal="center"/>
    </xf>
    <xf numFmtId="0" fontId="7" fillId="0" borderId="0" xfId="0" applyFont="1" applyAlignment="1">
      <alignment horizontal="right"/>
    </xf>
    <xf numFmtId="49" fontId="2" fillId="0" borderId="0" xfId="0" applyNumberFormat="1" applyFont="1" applyAlignment="1">
      <alignment horizontal="left" wrapText="1"/>
    </xf>
    <xf numFmtId="0" fontId="7" fillId="0" borderId="0" xfId="1" applyFont="1" applyAlignment="1">
      <alignment horizontal="left" wrapText="1"/>
    </xf>
    <xf numFmtId="0" fontId="12" fillId="0" borderId="12" xfId="3" applyBorder="1" applyAlignment="1">
      <alignment horizontal="center"/>
    </xf>
    <xf numFmtId="2" fontId="0" fillId="0" borderId="12" xfId="0" applyNumberFormat="1" applyBorder="1" applyAlignment="1">
      <alignment horizontal="center"/>
    </xf>
    <xf numFmtId="2" fontId="0" fillId="0" borderId="9" xfId="0" applyNumberFormat="1" applyBorder="1" applyAlignment="1">
      <alignment horizontal="center"/>
    </xf>
    <xf numFmtId="2" fontId="0" fillId="0" borderId="10" xfId="0" applyNumberFormat="1" applyBorder="1" applyAlignment="1">
      <alignment horizontal="center"/>
    </xf>
  </cellXfs>
  <cellStyles count="4">
    <cellStyle name="Hüperlink" xfId="3" builtinId="8"/>
    <cellStyle name="Normaallaad" xfId="0" builtinId="0"/>
    <cellStyle name="Normaallaad 2" xfId="1" xr:uid="{00000000-0005-0000-0000-000002000000}"/>
    <cellStyle name="Normal 2" xfId="2" xr:uid="{4E0831FC-30C9-48A2-8DF3-8AD5311DC0C4}"/>
  </cellStyles>
  <dxfs count="97">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b val="0"/>
        <i val="0"/>
        <strike val="0"/>
        <condense val="0"/>
        <extend val="0"/>
        <outline val="0"/>
        <shadow val="0"/>
        <u val="none"/>
        <vertAlign val="baseline"/>
        <sz val="10"/>
        <color auto="1"/>
        <name val="Arial Narrow"/>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Arial Narrow"/>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050505"/>
        <name val="Arial Narrow"/>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Narrow"/>
        <scheme val="none"/>
      </font>
      <alignment horizontal="center" vertical="bottom" textRotation="0" wrapText="0" indent="0" justifyLastLine="0" shrinkToFit="0" readingOrder="0"/>
      <border diagonalUp="0" diagonalDown="0" outline="0">
        <left/>
        <right style="thin">
          <color auto="1"/>
        </right>
        <top/>
        <bottom/>
      </border>
    </dxf>
    <dxf>
      <border outline="0">
        <left style="thin">
          <color indexed="64"/>
        </left>
        <right style="thin">
          <color indexed="64"/>
        </right>
        <top style="thin">
          <color indexed="64"/>
        </top>
        <bottom style="thin">
          <color auto="1"/>
        </bottom>
      </border>
    </dxf>
    <dxf>
      <font>
        <b val="0"/>
        <i val="0"/>
        <strike val="0"/>
        <condense val="0"/>
        <extend val="0"/>
        <outline val="0"/>
        <shadow val="0"/>
        <u val="none"/>
        <vertAlign val="baseline"/>
        <sz val="10"/>
        <color auto="1"/>
        <name val="Arial Narrow"/>
        <scheme val="none"/>
      </font>
    </dxf>
    <dxf>
      <border outline="0">
        <bottom style="thin">
          <color auto="1"/>
        </bottom>
      </border>
    </dxf>
    <dxf>
      <font>
        <b val="0"/>
        <i val="0"/>
        <strike val="0"/>
        <condense val="0"/>
        <extend val="0"/>
        <outline val="0"/>
        <shadow val="0"/>
        <u val="none"/>
        <vertAlign val="baseline"/>
        <sz val="10"/>
        <color auto="1"/>
        <name val="Arial Narrow"/>
        <scheme val="none"/>
      </font>
      <fill>
        <patternFill patternType="solid">
          <fgColor indexed="64"/>
          <bgColor theme="0" tint="-0.14999847407452621"/>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edicumas-my.sharepoint.com/kasutajadTA/kadri.kapp/Desktop/t&#246;&#246;asjad/kiirgus/diagnostilised%20referentsv&#228;&#228;rtused/iaea%20doosiexcelid/Radiography%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orm XR1"/>
      <sheetName val="Form XR2 KAP adults"/>
      <sheetName val="Form XR2 KAP children"/>
      <sheetName val="Form XR2 ESAK adult"/>
      <sheetName val="Form XR2 ESAK children"/>
      <sheetName val="Instruction ESAK calculation"/>
      <sheetName val="Output calculation"/>
      <sheetName val="Data for drop-down lists"/>
    </sheetNames>
    <sheetDataSet>
      <sheetData sheetId="0"/>
      <sheetData sheetId="1"/>
      <sheetData sheetId="2"/>
      <sheetData sheetId="3"/>
      <sheetData sheetId="4"/>
      <sheetData sheetId="5"/>
      <sheetData sheetId="6"/>
      <sheetData sheetId="7">
        <row r="8">
          <cell r="B8">
            <v>100</v>
          </cell>
        </row>
      </sheetData>
      <sheetData sheetId="8">
        <row r="3">
          <cell r="B3" t="str">
            <v>Yes</v>
          </cell>
          <cell r="E3" t="str">
            <v>AP</v>
          </cell>
        </row>
        <row r="4">
          <cell r="E4" t="str">
            <v>PA</v>
          </cell>
        </row>
        <row r="5">
          <cell r="E5" t="str">
            <v>LAT</v>
          </cell>
        </row>
        <row r="6">
          <cell r="E6"/>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469262-6B41-4579-908C-BD47EDD957CB}" name="Table2" displayName="Table2" ref="A1:D4" totalsRowShown="0" headerRowDxfId="96" dataDxfId="94" headerRowBorderDxfId="95" tableBorderDxfId="93">
  <autoFilter ref="A1:D4" xr:uid="{00000000-0009-0000-0100-000002000000}"/>
  <tableColumns count="4">
    <tableColumn id="1" xr3:uid="{00000000-0010-0000-0000-000001000000}" name="Pildiretseptor" dataDxfId="92"/>
    <tableColumn id="4" xr3:uid="{00000000-0010-0000-0000-000004000000}" name="Ühik K" dataDxfId="91"/>
    <tableColumn id="5" xr3:uid="{00000000-0010-0000-0000-000005000000}" name="Ühik DAP" dataDxfId="90"/>
    <tableColumn id="2" xr3:uid="{A635C8AF-74D4-4EAA-AA5C-F5C6CAB91C09}" name="Fantoomi diameeter" dataDxfId="89"/>
  </tableColumns>
  <tableStyleInfo name="TableStyleMedium2" showFirstColumn="0" showLastColumn="0" showRowStripes="1" showColumnStripes="0"/>
</table>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eeter.sillakivi@medicum.e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340B7-E2E1-4507-BDBC-0674F3F59751}">
  <dimension ref="A1:AB148"/>
  <sheetViews>
    <sheetView tabSelected="1" zoomScaleNormal="100" workbookViewId="0">
      <selection activeCell="L89" sqref="L89:M89"/>
    </sheetView>
  </sheetViews>
  <sheetFormatPr defaultRowHeight="15" x14ac:dyDescent="0.25"/>
  <cols>
    <col min="2" max="2" width="3.28515625" customWidth="1"/>
    <col min="3" max="3" width="32.42578125" customWidth="1"/>
    <col min="5" max="5" width="5.5703125" customWidth="1"/>
    <col min="7" max="7" width="7.5703125" customWidth="1"/>
    <col min="12" max="12" width="7.7109375" customWidth="1"/>
    <col min="19" max="28" width="9.140625" style="20"/>
  </cols>
  <sheetData>
    <row r="1" spans="1:18" x14ac:dyDescent="0.25">
      <c r="A1" s="11"/>
      <c r="B1" s="11"/>
      <c r="C1" s="11"/>
      <c r="D1" s="11"/>
      <c r="E1" s="11"/>
      <c r="F1" s="11"/>
      <c r="G1" s="11"/>
      <c r="H1" s="11"/>
      <c r="I1" s="11"/>
      <c r="J1" s="11"/>
      <c r="K1" s="11"/>
      <c r="L1" s="11"/>
      <c r="M1" s="11"/>
      <c r="N1" s="11"/>
      <c r="O1" s="11"/>
      <c r="P1" s="11"/>
      <c r="Q1" s="11"/>
      <c r="R1" s="11"/>
    </row>
    <row r="2" spans="1:18" ht="15" customHeight="1" x14ac:dyDescent="0.25">
      <c r="A2" s="67" t="s">
        <v>89</v>
      </c>
      <c r="B2" s="68"/>
      <c r="C2" s="68"/>
      <c r="D2" s="68"/>
      <c r="E2" s="68"/>
      <c r="F2" s="68"/>
      <c r="G2" s="68"/>
      <c r="H2" s="68"/>
      <c r="I2" s="68"/>
      <c r="J2" s="68"/>
      <c r="K2" s="68"/>
      <c r="L2" s="68"/>
      <c r="M2" s="68"/>
      <c r="N2" s="68"/>
      <c r="O2" s="68"/>
      <c r="P2" s="68"/>
      <c r="Q2" s="69"/>
      <c r="R2" s="10"/>
    </row>
    <row r="3" spans="1:18" x14ac:dyDescent="0.25">
      <c r="A3" s="70"/>
      <c r="B3" s="71"/>
      <c r="C3" s="71"/>
      <c r="D3" s="71"/>
      <c r="E3" s="71"/>
      <c r="F3" s="71"/>
      <c r="G3" s="71"/>
      <c r="H3" s="71"/>
      <c r="I3" s="71"/>
      <c r="J3" s="71"/>
      <c r="K3" s="71"/>
      <c r="L3" s="71"/>
      <c r="M3" s="71"/>
      <c r="N3" s="71"/>
      <c r="O3" s="71"/>
      <c r="P3" s="71"/>
      <c r="Q3" s="72"/>
      <c r="R3" s="10"/>
    </row>
    <row r="4" spans="1:18" x14ac:dyDescent="0.25">
      <c r="A4" s="70"/>
      <c r="B4" s="71"/>
      <c r="C4" s="71"/>
      <c r="D4" s="71"/>
      <c r="E4" s="71"/>
      <c r="F4" s="71"/>
      <c r="G4" s="71"/>
      <c r="H4" s="71"/>
      <c r="I4" s="71"/>
      <c r="J4" s="71"/>
      <c r="K4" s="71"/>
      <c r="L4" s="71"/>
      <c r="M4" s="71"/>
      <c r="N4" s="71"/>
      <c r="O4" s="71"/>
      <c r="P4" s="71"/>
      <c r="Q4" s="72"/>
      <c r="R4" s="10"/>
    </row>
    <row r="5" spans="1:18" x14ac:dyDescent="0.25">
      <c r="A5" s="70"/>
      <c r="B5" s="71"/>
      <c r="C5" s="71"/>
      <c r="D5" s="71"/>
      <c r="E5" s="71"/>
      <c r="F5" s="71"/>
      <c r="G5" s="71"/>
      <c r="H5" s="71"/>
      <c r="I5" s="71"/>
      <c r="J5" s="71"/>
      <c r="K5" s="71"/>
      <c r="L5" s="71"/>
      <c r="M5" s="71"/>
      <c r="N5" s="71"/>
      <c r="O5" s="71"/>
      <c r="P5" s="71"/>
      <c r="Q5" s="72"/>
      <c r="R5" s="10"/>
    </row>
    <row r="6" spans="1:18" x14ac:dyDescent="0.25">
      <c r="A6" s="70"/>
      <c r="B6" s="71"/>
      <c r="C6" s="71"/>
      <c r="D6" s="71"/>
      <c r="E6" s="71"/>
      <c r="F6" s="71"/>
      <c r="G6" s="71"/>
      <c r="H6" s="71"/>
      <c r="I6" s="71"/>
      <c r="J6" s="71"/>
      <c r="K6" s="71"/>
      <c r="L6" s="71"/>
      <c r="M6" s="71"/>
      <c r="N6" s="71"/>
      <c r="O6" s="71"/>
      <c r="P6" s="71"/>
      <c r="Q6" s="72"/>
      <c r="R6" s="10"/>
    </row>
    <row r="7" spans="1:18" x14ac:dyDescent="0.25">
      <c r="A7" s="70"/>
      <c r="B7" s="71"/>
      <c r="C7" s="71"/>
      <c r="D7" s="71"/>
      <c r="E7" s="71"/>
      <c r="F7" s="71"/>
      <c r="G7" s="71"/>
      <c r="H7" s="71"/>
      <c r="I7" s="71"/>
      <c r="J7" s="71"/>
      <c r="K7" s="71"/>
      <c r="L7" s="71"/>
      <c r="M7" s="71"/>
      <c r="N7" s="71"/>
      <c r="O7" s="71"/>
      <c r="P7" s="71"/>
      <c r="Q7" s="72"/>
      <c r="R7" s="10"/>
    </row>
    <row r="8" spans="1:18" x14ac:dyDescent="0.25">
      <c r="A8" s="70"/>
      <c r="B8" s="71"/>
      <c r="C8" s="71"/>
      <c r="D8" s="71"/>
      <c r="E8" s="71"/>
      <c r="F8" s="71"/>
      <c r="G8" s="71"/>
      <c r="H8" s="71"/>
      <c r="I8" s="71"/>
      <c r="J8" s="71"/>
      <c r="K8" s="71"/>
      <c r="L8" s="71"/>
      <c r="M8" s="71"/>
      <c r="N8" s="71"/>
      <c r="O8" s="71"/>
      <c r="P8" s="71"/>
      <c r="Q8" s="72"/>
      <c r="R8" s="10"/>
    </row>
    <row r="9" spans="1:18" x14ac:dyDescent="0.25">
      <c r="A9" s="70"/>
      <c r="B9" s="71"/>
      <c r="C9" s="71"/>
      <c r="D9" s="71"/>
      <c r="E9" s="71"/>
      <c r="F9" s="71"/>
      <c r="G9" s="71"/>
      <c r="H9" s="71"/>
      <c r="I9" s="71"/>
      <c r="J9" s="71"/>
      <c r="K9" s="71"/>
      <c r="L9" s="71"/>
      <c r="M9" s="71"/>
      <c r="N9" s="71"/>
      <c r="O9" s="71"/>
      <c r="P9" s="71"/>
      <c r="Q9" s="72"/>
      <c r="R9" s="10"/>
    </row>
    <row r="10" spans="1:18" x14ac:dyDescent="0.25">
      <c r="A10" s="70"/>
      <c r="B10" s="71"/>
      <c r="C10" s="71"/>
      <c r="D10" s="71"/>
      <c r="E10" s="71"/>
      <c r="F10" s="71"/>
      <c r="G10" s="71"/>
      <c r="H10" s="71"/>
      <c r="I10" s="71"/>
      <c r="J10" s="71"/>
      <c r="K10" s="71"/>
      <c r="L10" s="71"/>
      <c r="M10" s="71"/>
      <c r="N10" s="71"/>
      <c r="O10" s="71"/>
      <c r="P10" s="71"/>
      <c r="Q10" s="72"/>
      <c r="R10" s="10"/>
    </row>
    <row r="11" spans="1:18" x14ac:dyDescent="0.25">
      <c r="A11" s="70"/>
      <c r="B11" s="71"/>
      <c r="C11" s="71"/>
      <c r="D11" s="71"/>
      <c r="E11" s="71"/>
      <c r="F11" s="71"/>
      <c r="G11" s="71"/>
      <c r="H11" s="71"/>
      <c r="I11" s="71"/>
      <c r="J11" s="71"/>
      <c r="K11" s="71"/>
      <c r="L11" s="71"/>
      <c r="M11" s="71"/>
      <c r="N11" s="71"/>
      <c r="O11" s="71"/>
      <c r="P11" s="71"/>
      <c r="Q11" s="72"/>
      <c r="R11" s="10"/>
    </row>
    <row r="12" spans="1:18" x14ac:dyDescent="0.25">
      <c r="A12" s="70"/>
      <c r="B12" s="71"/>
      <c r="C12" s="71"/>
      <c r="D12" s="71"/>
      <c r="E12" s="71"/>
      <c r="F12" s="71"/>
      <c r="G12" s="71"/>
      <c r="H12" s="71"/>
      <c r="I12" s="71"/>
      <c r="J12" s="71"/>
      <c r="K12" s="71"/>
      <c r="L12" s="71"/>
      <c r="M12" s="71"/>
      <c r="N12" s="71"/>
      <c r="O12" s="71"/>
      <c r="P12" s="71"/>
      <c r="Q12" s="72"/>
      <c r="R12" s="10"/>
    </row>
    <row r="13" spans="1:18" x14ac:dyDescent="0.25">
      <c r="A13" s="73"/>
      <c r="B13" s="74"/>
      <c r="C13" s="74"/>
      <c r="D13" s="74"/>
      <c r="E13" s="74"/>
      <c r="F13" s="74"/>
      <c r="G13" s="74"/>
      <c r="H13" s="74"/>
      <c r="I13" s="74"/>
      <c r="J13" s="74"/>
      <c r="K13" s="74"/>
      <c r="L13" s="74"/>
      <c r="M13" s="74"/>
      <c r="N13" s="74"/>
      <c r="O13" s="74"/>
      <c r="P13" s="74"/>
      <c r="Q13" s="75"/>
      <c r="R13" s="11"/>
    </row>
    <row r="14" spans="1:18" x14ac:dyDescent="0.25">
      <c r="A14" s="10"/>
      <c r="B14" s="10"/>
      <c r="C14" s="10"/>
      <c r="D14" s="10"/>
      <c r="E14" s="10"/>
      <c r="F14" s="10"/>
      <c r="G14" s="10"/>
      <c r="H14" s="10"/>
      <c r="I14" s="10"/>
      <c r="J14" s="10"/>
      <c r="K14" s="10"/>
      <c r="L14" s="10"/>
      <c r="M14" s="10"/>
      <c r="N14" s="10"/>
      <c r="O14" s="10"/>
      <c r="P14" s="10"/>
      <c r="Q14" s="10"/>
      <c r="R14" s="11"/>
    </row>
    <row r="15" spans="1:18" x14ac:dyDescent="0.25">
      <c r="A15" s="10"/>
      <c r="B15" s="10"/>
      <c r="C15" s="10"/>
      <c r="D15" s="10"/>
      <c r="E15" s="10"/>
      <c r="F15" s="10"/>
      <c r="G15" s="10"/>
      <c r="H15" s="10"/>
      <c r="I15" s="10"/>
      <c r="J15" s="10"/>
      <c r="K15" s="10"/>
      <c r="L15" s="10"/>
      <c r="M15" s="10"/>
      <c r="N15" s="10"/>
      <c r="O15" s="10"/>
      <c r="P15" s="10"/>
      <c r="Q15" s="10"/>
      <c r="R15" s="11"/>
    </row>
    <row r="16" spans="1:18" x14ac:dyDescent="0.25">
      <c r="A16" s="88" t="s">
        <v>1</v>
      </c>
      <c r="B16" s="89"/>
      <c r="C16" s="89"/>
      <c r="D16" s="89"/>
      <c r="E16" s="89"/>
      <c r="F16" s="90"/>
      <c r="G16" s="100" t="s">
        <v>90</v>
      </c>
      <c r="H16" s="101"/>
      <c r="I16" s="101"/>
      <c r="J16" s="101"/>
      <c r="K16" s="101"/>
      <c r="L16" s="101"/>
      <c r="M16" s="101"/>
      <c r="N16" s="101"/>
      <c r="O16" s="101"/>
      <c r="P16" s="101"/>
      <c r="Q16" s="102"/>
      <c r="R16" s="11"/>
    </row>
    <row r="17" spans="1:18" x14ac:dyDescent="0.25">
      <c r="A17" s="88" t="s">
        <v>19</v>
      </c>
      <c r="B17" s="89"/>
      <c r="C17" s="89"/>
      <c r="D17" s="89"/>
      <c r="E17" s="89"/>
      <c r="F17" s="90"/>
      <c r="G17" s="100" t="s">
        <v>91</v>
      </c>
      <c r="H17" s="101"/>
      <c r="I17" s="101"/>
      <c r="J17" s="101"/>
      <c r="K17" s="101"/>
      <c r="L17" s="101"/>
      <c r="M17" s="101"/>
      <c r="N17" s="101"/>
      <c r="O17" s="101"/>
      <c r="P17" s="101"/>
      <c r="Q17" s="102"/>
      <c r="R17" s="11"/>
    </row>
    <row r="18" spans="1:18" x14ac:dyDescent="0.25">
      <c r="A18" s="88" t="s">
        <v>0</v>
      </c>
      <c r="B18" s="89"/>
      <c r="C18" s="89"/>
      <c r="D18" s="89"/>
      <c r="E18" s="89"/>
      <c r="F18" s="90"/>
      <c r="G18" s="179" t="s">
        <v>92</v>
      </c>
      <c r="H18" s="62"/>
      <c r="I18" s="62"/>
      <c r="J18" s="62"/>
      <c r="K18" s="62"/>
      <c r="L18" s="62"/>
      <c r="M18" s="62"/>
      <c r="N18" s="62"/>
      <c r="O18" s="62"/>
      <c r="P18" s="62"/>
      <c r="Q18" s="63"/>
      <c r="R18" s="11"/>
    </row>
    <row r="19" spans="1:18" ht="15" customHeight="1" x14ac:dyDescent="0.25">
      <c r="A19" s="91" t="s">
        <v>28</v>
      </c>
      <c r="B19" s="92"/>
      <c r="C19" s="92"/>
      <c r="D19" s="92"/>
      <c r="E19" s="92"/>
      <c r="F19" s="93"/>
      <c r="G19" s="103" t="s">
        <v>93</v>
      </c>
      <c r="H19" s="104"/>
      <c r="I19" s="104"/>
      <c r="J19" s="104"/>
      <c r="K19" s="104"/>
      <c r="L19" s="104"/>
      <c r="M19" s="104"/>
      <c r="N19" s="104"/>
      <c r="O19" s="104"/>
      <c r="P19" s="104"/>
      <c r="Q19" s="105"/>
      <c r="R19" s="11"/>
    </row>
    <row r="20" spans="1:18" x14ac:dyDescent="0.25">
      <c r="A20" s="94"/>
      <c r="B20" s="95"/>
      <c r="C20" s="95"/>
      <c r="D20" s="95"/>
      <c r="E20" s="95"/>
      <c r="F20" s="96"/>
      <c r="G20" s="106"/>
      <c r="H20" s="107"/>
      <c r="I20" s="107"/>
      <c r="J20" s="107"/>
      <c r="K20" s="107"/>
      <c r="L20" s="107"/>
      <c r="M20" s="107"/>
      <c r="N20" s="107"/>
      <c r="O20" s="107"/>
      <c r="P20" s="107"/>
      <c r="Q20" s="108"/>
      <c r="R20" s="11"/>
    </row>
    <row r="21" spans="1:18" x14ac:dyDescent="0.25">
      <c r="A21" s="97"/>
      <c r="B21" s="98"/>
      <c r="C21" s="98"/>
      <c r="D21" s="98"/>
      <c r="E21" s="98"/>
      <c r="F21" s="99"/>
      <c r="G21" s="109"/>
      <c r="H21" s="110"/>
      <c r="I21" s="110"/>
      <c r="J21" s="110"/>
      <c r="K21" s="110"/>
      <c r="L21" s="110"/>
      <c r="M21" s="110"/>
      <c r="N21" s="110"/>
      <c r="O21" s="110"/>
      <c r="P21" s="110"/>
      <c r="Q21" s="111"/>
      <c r="R21" s="11"/>
    </row>
    <row r="22" spans="1:18" x14ac:dyDescent="0.25">
      <c r="A22" s="11"/>
      <c r="B22" s="11"/>
      <c r="C22" s="11"/>
      <c r="D22" s="11"/>
      <c r="E22" s="11"/>
      <c r="F22" s="11"/>
      <c r="G22" s="11"/>
      <c r="H22" s="11"/>
      <c r="I22" s="11"/>
      <c r="J22" s="11"/>
      <c r="K22" s="11"/>
      <c r="L22" s="11"/>
      <c r="M22" s="11"/>
      <c r="N22" s="11"/>
      <c r="O22" s="11"/>
      <c r="P22" s="11"/>
      <c r="Q22" s="11"/>
      <c r="R22" s="11"/>
    </row>
    <row r="23" spans="1:18" x14ac:dyDescent="0.25">
      <c r="A23" s="12"/>
      <c r="B23" s="12"/>
      <c r="C23" s="12"/>
      <c r="D23" s="12"/>
      <c r="E23" s="12"/>
      <c r="F23" s="12"/>
      <c r="G23" s="12"/>
      <c r="H23" s="12"/>
      <c r="I23" s="12"/>
      <c r="J23" s="12"/>
      <c r="K23" s="12"/>
      <c r="L23" s="12"/>
      <c r="M23" s="12"/>
      <c r="N23" s="12"/>
      <c r="O23" s="12"/>
      <c r="P23" s="12"/>
      <c r="Q23" s="12"/>
      <c r="R23" s="11"/>
    </row>
    <row r="24" spans="1:18" ht="18" customHeight="1" x14ac:dyDescent="0.25">
      <c r="A24" s="119" t="s">
        <v>31</v>
      </c>
      <c r="B24" s="120"/>
      <c r="C24" s="120"/>
      <c r="D24" s="120"/>
      <c r="E24" s="120"/>
      <c r="F24" s="120"/>
      <c r="G24" s="120"/>
      <c r="H24" s="120"/>
      <c r="I24" s="120"/>
      <c r="J24" s="120"/>
      <c r="K24" s="120"/>
      <c r="L24" s="120"/>
      <c r="M24" s="120"/>
      <c r="N24" s="120"/>
      <c r="O24" s="120"/>
      <c r="P24" s="120"/>
      <c r="Q24" s="121"/>
      <c r="R24" s="11"/>
    </row>
    <row r="25" spans="1:18" ht="18" customHeight="1" x14ac:dyDescent="0.25">
      <c r="A25" s="122"/>
      <c r="B25" s="123"/>
      <c r="C25" s="123"/>
      <c r="D25" s="123"/>
      <c r="E25" s="123"/>
      <c r="F25" s="123"/>
      <c r="G25" s="123"/>
      <c r="H25" s="123"/>
      <c r="I25" s="123"/>
      <c r="J25" s="123"/>
      <c r="K25" s="123"/>
      <c r="L25" s="123"/>
      <c r="M25" s="123"/>
      <c r="N25" s="123"/>
      <c r="O25" s="123"/>
      <c r="P25" s="123"/>
      <c r="Q25" s="124"/>
      <c r="R25" s="11"/>
    </row>
    <row r="26" spans="1:18" ht="18" customHeight="1" x14ac:dyDescent="0.25">
      <c r="A26" s="125"/>
      <c r="B26" s="126"/>
      <c r="C26" s="126"/>
      <c r="D26" s="126"/>
      <c r="E26" s="126"/>
      <c r="F26" s="126"/>
      <c r="G26" s="126"/>
      <c r="H26" s="126"/>
      <c r="I26" s="126"/>
      <c r="J26" s="126"/>
      <c r="K26" s="126"/>
      <c r="L26" s="126"/>
      <c r="M26" s="126"/>
      <c r="N26" s="126"/>
      <c r="O26" s="126"/>
      <c r="P26" s="126"/>
      <c r="Q26" s="127"/>
      <c r="R26" s="11"/>
    </row>
    <row r="27" spans="1:18" ht="15" customHeight="1" x14ac:dyDescent="0.25">
      <c r="A27" s="41"/>
      <c r="B27" s="43"/>
      <c r="C27" s="112" t="s">
        <v>27</v>
      </c>
      <c r="D27" s="132" t="s">
        <v>4</v>
      </c>
      <c r="E27" s="133"/>
      <c r="F27" s="132" t="s">
        <v>20</v>
      </c>
      <c r="G27" s="133"/>
      <c r="H27" s="132" t="s">
        <v>51</v>
      </c>
      <c r="I27" s="133"/>
      <c r="J27" s="85" t="s">
        <v>3</v>
      </c>
      <c r="K27" s="132" t="s">
        <v>61</v>
      </c>
      <c r="L27" s="138"/>
      <c r="M27" s="138"/>
      <c r="N27" s="138"/>
      <c r="O27" s="138"/>
      <c r="P27" s="138"/>
      <c r="Q27" s="133"/>
      <c r="R27" s="11"/>
    </row>
    <row r="28" spans="1:18" x14ac:dyDescent="0.25">
      <c r="A28" s="128"/>
      <c r="B28" s="129"/>
      <c r="C28" s="113"/>
      <c r="D28" s="134"/>
      <c r="E28" s="135"/>
      <c r="F28" s="134"/>
      <c r="G28" s="135"/>
      <c r="H28" s="134"/>
      <c r="I28" s="135"/>
      <c r="J28" s="86"/>
      <c r="K28" s="134"/>
      <c r="L28" s="139"/>
      <c r="M28" s="139"/>
      <c r="N28" s="139"/>
      <c r="O28" s="139"/>
      <c r="P28" s="139"/>
      <c r="Q28" s="135"/>
      <c r="R28" s="11"/>
    </row>
    <row r="29" spans="1:18" x14ac:dyDescent="0.25">
      <c r="A29" s="130"/>
      <c r="B29" s="131"/>
      <c r="C29" s="114"/>
      <c r="D29" s="136"/>
      <c r="E29" s="137"/>
      <c r="F29" s="136"/>
      <c r="G29" s="137"/>
      <c r="H29" s="136"/>
      <c r="I29" s="137"/>
      <c r="J29" s="87"/>
      <c r="K29" s="136"/>
      <c r="L29" s="140"/>
      <c r="M29" s="140"/>
      <c r="N29" s="140"/>
      <c r="O29" s="140"/>
      <c r="P29" s="140"/>
      <c r="Q29" s="137"/>
      <c r="R29" s="11"/>
    </row>
    <row r="30" spans="1:18" x14ac:dyDescent="0.25">
      <c r="A30" s="115" t="s">
        <v>22</v>
      </c>
      <c r="B30" s="116"/>
      <c r="C30" s="21" t="s">
        <v>94</v>
      </c>
      <c r="D30" s="117" t="s">
        <v>6</v>
      </c>
      <c r="E30" s="118"/>
      <c r="F30" s="38">
        <v>71.099999999999994</v>
      </c>
      <c r="G30" s="40"/>
      <c r="H30" s="38">
        <v>4.7239000000000003E-2</v>
      </c>
      <c r="I30" s="40"/>
      <c r="J30" s="23" t="s">
        <v>13</v>
      </c>
      <c r="K30" s="38"/>
      <c r="L30" s="39"/>
      <c r="M30" s="39"/>
      <c r="N30" s="39"/>
      <c r="O30" s="39"/>
      <c r="P30" s="39"/>
      <c r="Q30" s="40"/>
      <c r="R30" s="11"/>
    </row>
    <row r="31" spans="1:18" ht="30" x14ac:dyDescent="0.25">
      <c r="A31" s="115" t="s">
        <v>23</v>
      </c>
      <c r="B31" s="116"/>
      <c r="C31" s="21" t="s">
        <v>95</v>
      </c>
      <c r="D31" s="117" t="s">
        <v>6</v>
      </c>
      <c r="E31" s="118"/>
      <c r="F31" s="38">
        <v>70.2</v>
      </c>
      <c r="G31" s="40"/>
      <c r="H31" s="38">
        <v>5.0544000000000006E-2</v>
      </c>
      <c r="I31" s="40"/>
      <c r="J31" s="23" t="s">
        <v>13</v>
      </c>
      <c r="K31" s="38"/>
      <c r="L31" s="39"/>
      <c r="M31" s="39"/>
      <c r="N31" s="39"/>
      <c r="O31" s="39"/>
      <c r="P31" s="39"/>
      <c r="Q31" s="40"/>
      <c r="R31" s="11"/>
    </row>
    <row r="32" spans="1:18" ht="30" x14ac:dyDescent="0.25">
      <c r="A32" s="115" t="s">
        <v>24</v>
      </c>
      <c r="B32" s="116"/>
      <c r="C32" s="21" t="s">
        <v>96</v>
      </c>
      <c r="D32" s="117" t="s">
        <v>6</v>
      </c>
      <c r="E32" s="118"/>
      <c r="F32" s="38">
        <v>71.2</v>
      </c>
      <c r="G32" s="40"/>
      <c r="H32" s="38">
        <v>5.8117499999999996E-2</v>
      </c>
      <c r="I32" s="40"/>
      <c r="J32" s="23" t="s">
        <v>13</v>
      </c>
      <c r="K32" s="38"/>
      <c r="L32" s="39"/>
      <c r="M32" s="39"/>
      <c r="N32" s="39"/>
      <c r="O32" s="39"/>
      <c r="P32" s="39"/>
      <c r="Q32" s="40"/>
      <c r="R32" s="11"/>
    </row>
    <row r="33" spans="1:18" x14ac:dyDescent="0.25">
      <c r="A33" s="115" t="s">
        <v>25</v>
      </c>
      <c r="B33" s="116"/>
      <c r="C33" s="21"/>
      <c r="D33" s="117"/>
      <c r="E33" s="118"/>
      <c r="F33" s="38"/>
      <c r="G33" s="40"/>
      <c r="H33" s="38"/>
      <c r="I33" s="40"/>
      <c r="J33" s="23"/>
      <c r="K33" s="38"/>
      <c r="L33" s="39"/>
      <c r="M33" s="39"/>
      <c r="N33" s="39"/>
      <c r="O33" s="39"/>
      <c r="P33" s="39"/>
      <c r="Q33" s="40"/>
      <c r="R33" s="11"/>
    </row>
    <row r="34" spans="1:18" x14ac:dyDescent="0.25">
      <c r="A34" s="115" t="s">
        <v>26</v>
      </c>
      <c r="B34" s="116"/>
      <c r="C34" s="21"/>
      <c r="D34" s="117"/>
      <c r="E34" s="118"/>
      <c r="F34" s="38"/>
      <c r="G34" s="40"/>
      <c r="H34" s="38"/>
      <c r="I34" s="40"/>
      <c r="J34" s="23"/>
      <c r="K34" s="38"/>
      <c r="L34" s="39"/>
      <c r="M34" s="39"/>
      <c r="N34" s="39"/>
      <c r="O34" s="39"/>
      <c r="P34" s="39"/>
      <c r="Q34" s="40"/>
      <c r="R34" s="11"/>
    </row>
    <row r="35" spans="1:18" x14ac:dyDescent="0.25">
      <c r="A35" s="11"/>
      <c r="B35" s="11"/>
      <c r="C35" s="11"/>
      <c r="D35" s="11"/>
      <c r="E35" s="11"/>
      <c r="F35" s="11"/>
      <c r="G35" s="11"/>
      <c r="H35" s="11"/>
      <c r="I35" s="11"/>
      <c r="J35" s="11"/>
      <c r="K35" s="11"/>
      <c r="L35" s="11"/>
      <c r="M35" s="11"/>
      <c r="N35" s="11"/>
      <c r="O35" s="11"/>
      <c r="P35" s="11"/>
      <c r="Q35" s="11"/>
      <c r="R35" s="11"/>
    </row>
    <row r="36" spans="1:18" ht="15" customHeight="1" x14ac:dyDescent="0.25">
      <c r="A36" s="119" t="s">
        <v>32</v>
      </c>
      <c r="B36" s="120"/>
      <c r="C36" s="120"/>
      <c r="D36" s="120"/>
      <c r="E36" s="120"/>
      <c r="F36" s="120"/>
      <c r="G36" s="120"/>
      <c r="H36" s="120"/>
      <c r="I36" s="120"/>
      <c r="J36" s="120"/>
      <c r="K36" s="120"/>
      <c r="L36" s="120"/>
      <c r="M36" s="120"/>
      <c r="N36" s="120"/>
      <c r="O36" s="120"/>
      <c r="P36" s="120"/>
      <c r="Q36" s="121"/>
      <c r="R36" s="11"/>
    </row>
    <row r="37" spans="1:18" ht="15" customHeight="1" x14ac:dyDescent="0.25">
      <c r="A37" s="122"/>
      <c r="B37" s="123"/>
      <c r="C37" s="123"/>
      <c r="D37" s="123"/>
      <c r="E37" s="123"/>
      <c r="F37" s="123"/>
      <c r="G37" s="123"/>
      <c r="H37" s="123"/>
      <c r="I37" s="123"/>
      <c r="J37" s="123"/>
      <c r="K37" s="123"/>
      <c r="L37" s="123"/>
      <c r="M37" s="123"/>
      <c r="N37" s="123"/>
      <c r="O37" s="123"/>
      <c r="P37" s="123"/>
      <c r="Q37" s="124"/>
      <c r="R37" s="11"/>
    </row>
    <row r="38" spans="1:18" ht="15" customHeight="1" x14ac:dyDescent="0.25">
      <c r="A38" s="125"/>
      <c r="B38" s="126"/>
      <c r="C38" s="126"/>
      <c r="D38" s="126"/>
      <c r="E38" s="126"/>
      <c r="F38" s="126"/>
      <c r="G38" s="126"/>
      <c r="H38" s="126"/>
      <c r="I38" s="126"/>
      <c r="J38" s="126"/>
      <c r="K38" s="126"/>
      <c r="L38" s="126"/>
      <c r="M38" s="126"/>
      <c r="N38" s="126"/>
      <c r="O38" s="126"/>
      <c r="P38" s="126"/>
      <c r="Q38" s="127"/>
      <c r="R38" s="11"/>
    </row>
    <row r="39" spans="1:18" ht="15" customHeight="1" x14ac:dyDescent="0.25">
      <c r="A39" s="41"/>
      <c r="B39" s="43"/>
      <c r="C39" s="112" t="s">
        <v>27</v>
      </c>
      <c r="D39" s="132" t="s">
        <v>4</v>
      </c>
      <c r="E39" s="133"/>
      <c r="F39" s="132" t="s">
        <v>20</v>
      </c>
      <c r="G39" s="133"/>
      <c r="H39" s="132" t="s">
        <v>51</v>
      </c>
      <c r="I39" s="133"/>
      <c r="J39" s="85" t="s">
        <v>3</v>
      </c>
      <c r="K39" s="132" t="s">
        <v>61</v>
      </c>
      <c r="L39" s="138"/>
      <c r="M39" s="138"/>
      <c r="N39" s="138"/>
      <c r="O39" s="138"/>
      <c r="P39" s="138"/>
      <c r="Q39" s="133"/>
      <c r="R39" s="11"/>
    </row>
    <row r="40" spans="1:18" ht="15" customHeight="1" x14ac:dyDescent="0.25">
      <c r="A40" s="128"/>
      <c r="B40" s="129"/>
      <c r="C40" s="113"/>
      <c r="D40" s="134"/>
      <c r="E40" s="135"/>
      <c r="F40" s="134"/>
      <c r="G40" s="135"/>
      <c r="H40" s="134"/>
      <c r="I40" s="135"/>
      <c r="J40" s="86"/>
      <c r="K40" s="134"/>
      <c r="L40" s="139"/>
      <c r="M40" s="139"/>
      <c r="N40" s="139"/>
      <c r="O40" s="139"/>
      <c r="P40" s="139"/>
      <c r="Q40" s="135"/>
      <c r="R40" s="11"/>
    </row>
    <row r="41" spans="1:18" x14ac:dyDescent="0.25">
      <c r="A41" s="130"/>
      <c r="B41" s="131"/>
      <c r="C41" s="114"/>
      <c r="D41" s="136"/>
      <c r="E41" s="137"/>
      <c r="F41" s="136"/>
      <c r="G41" s="137"/>
      <c r="H41" s="136"/>
      <c r="I41" s="137"/>
      <c r="J41" s="87"/>
      <c r="K41" s="136"/>
      <c r="L41" s="140"/>
      <c r="M41" s="140"/>
      <c r="N41" s="140"/>
      <c r="O41" s="140"/>
      <c r="P41" s="140"/>
      <c r="Q41" s="137"/>
      <c r="R41" s="11"/>
    </row>
    <row r="42" spans="1:18" x14ac:dyDescent="0.25">
      <c r="A42" s="115" t="s">
        <v>22</v>
      </c>
      <c r="B42" s="116"/>
      <c r="C42" s="21" t="s">
        <v>94</v>
      </c>
      <c r="D42" s="117" t="s">
        <v>6</v>
      </c>
      <c r="E42" s="118"/>
      <c r="F42" s="38">
        <v>72.099999999999994</v>
      </c>
      <c r="G42" s="40"/>
      <c r="H42" s="38">
        <v>0.82745600000000008</v>
      </c>
      <c r="I42" s="40"/>
      <c r="J42" s="23" t="s">
        <v>13</v>
      </c>
      <c r="K42" s="38"/>
      <c r="L42" s="39"/>
      <c r="M42" s="39"/>
      <c r="N42" s="39"/>
      <c r="O42" s="39"/>
      <c r="P42" s="39"/>
      <c r="Q42" s="40"/>
      <c r="R42" s="11"/>
    </row>
    <row r="43" spans="1:18" ht="30" x14ac:dyDescent="0.25">
      <c r="A43" s="115" t="s">
        <v>23</v>
      </c>
      <c r="B43" s="116"/>
      <c r="C43" s="21" t="s">
        <v>95</v>
      </c>
      <c r="D43" s="117" t="s">
        <v>6</v>
      </c>
      <c r="E43" s="118"/>
      <c r="F43" s="38">
        <v>71.599999999999994</v>
      </c>
      <c r="G43" s="40"/>
      <c r="H43" s="38">
        <v>0.69878400000000007</v>
      </c>
      <c r="I43" s="40"/>
      <c r="J43" s="23" t="s">
        <v>13</v>
      </c>
      <c r="K43" s="38"/>
      <c r="L43" s="39"/>
      <c r="M43" s="39"/>
      <c r="N43" s="39"/>
      <c r="O43" s="39"/>
      <c r="P43" s="39"/>
      <c r="Q43" s="40"/>
      <c r="R43" s="11"/>
    </row>
    <row r="44" spans="1:18" ht="30" x14ac:dyDescent="0.25">
      <c r="A44" s="115" t="s">
        <v>24</v>
      </c>
      <c r="B44" s="116"/>
      <c r="C44" s="21" t="s">
        <v>96</v>
      </c>
      <c r="D44" s="117" t="s">
        <v>6</v>
      </c>
      <c r="E44" s="118"/>
      <c r="F44" s="38">
        <v>71.900000000000006</v>
      </c>
      <c r="G44" s="40"/>
      <c r="H44" s="38">
        <v>1.0457719999999999</v>
      </c>
      <c r="I44" s="40"/>
      <c r="J44" s="23" t="s">
        <v>13</v>
      </c>
      <c r="K44" s="38"/>
      <c r="L44" s="39"/>
      <c r="M44" s="39"/>
      <c r="N44" s="39"/>
      <c r="O44" s="39"/>
      <c r="P44" s="39"/>
      <c r="Q44" s="40"/>
      <c r="R44" s="11"/>
    </row>
    <row r="45" spans="1:18" x14ac:dyDescent="0.25">
      <c r="A45" s="115" t="s">
        <v>25</v>
      </c>
      <c r="B45" s="116"/>
      <c r="C45" s="21"/>
      <c r="D45" s="117"/>
      <c r="E45" s="118"/>
      <c r="F45" s="38"/>
      <c r="G45" s="40"/>
      <c r="H45" s="38"/>
      <c r="I45" s="40"/>
      <c r="J45" s="23"/>
      <c r="K45" s="38"/>
      <c r="L45" s="39"/>
      <c r="M45" s="39"/>
      <c r="N45" s="39"/>
      <c r="O45" s="39"/>
      <c r="P45" s="39"/>
      <c r="Q45" s="40"/>
      <c r="R45" s="11"/>
    </row>
    <row r="46" spans="1:18" x14ac:dyDescent="0.25">
      <c r="A46" s="115" t="s">
        <v>26</v>
      </c>
      <c r="B46" s="116"/>
      <c r="C46" s="21"/>
      <c r="D46" s="117"/>
      <c r="E46" s="118"/>
      <c r="F46" s="38"/>
      <c r="G46" s="40"/>
      <c r="H46" s="38"/>
      <c r="I46" s="40"/>
      <c r="J46" s="23"/>
      <c r="K46" s="38"/>
      <c r="L46" s="39"/>
      <c r="M46" s="39"/>
      <c r="N46" s="39"/>
      <c r="O46" s="39"/>
      <c r="P46" s="39"/>
      <c r="Q46" s="40"/>
      <c r="R46" s="11"/>
    </row>
    <row r="47" spans="1:18" x14ac:dyDescent="0.25">
      <c r="A47" s="11"/>
      <c r="B47" s="11"/>
      <c r="C47" s="11"/>
      <c r="D47" s="11"/>
      <c r="E47" s="11"/>
      <c r="F47" s="11"/>
      <c r="G47" s="11"/>
      <c r="H47" s="11"/>
      <c r="I47" s="11"/>
      <c r="J47" s="11"/>
      <c r="K47" s="11"/>
      <c r="L47" s="11"/>
      <c r="M47" s="11"/>
      <c r="N47" s="11"/>
      <c r="O47" s="11"/>
      <c r="P47" s="11"/>
      <c r="Q47" s="11"/>
      <c r="R47" s="11"/>
    </row>
    <row r="48" spans="1:18" ht="15" customHeight="1" x14ac:dyDescent="0.25">
      <c r="A48" s="119" t="s">
        <v>33</v>
      </c>
      <c r="B48" s="120"/>
      <c r="C48" s="120"/>
      <c r="D48" s="120"/>
      <c r="E48" s="120"/>
      <c r="F48" s="120"/>
      <c r="G48" s="120"/>
      <c r="H48" s="120"/>
      <c r="I48" s="120"/>
      <c r="J48" s="120"/>
      <c r="K48" s="120"/>
      <c r="L48" s="120"/>
      <c r="M48" s="120"/>
      <c r="N48" s="120"/>
      <c r="O48" s="120"/>
      <c r="P48" s="120"/>
      <c r="Q48" s="121"/>
      <c r="R48" s="11"/>
    </row>
    <row r="49" spans="1:18" ht="15" customHeight="1" x14ac:dyDescent="0.25">
      <c r="A49" s="122"/>
      <c r="B49" s="123"/>
      <c r="C49" s="123"/>
      <c r="D49" s="123"/>
      <c r="E49" s="123"/>
      <c r="F49" s="123"/>
      <c r="G49" s="123"/>
      <c r="H49" s="123"/>
      <c r="I49" s="123"/>
      <c r="J49" s="123"/>
      <c r="K49" s="123"/>
      <c r="L49" s="123"/>
      <c r="M49" s="123"/>
      <c r="N49" s="123"/>
      <c r="O49" s="123"/>
      <c r="P49" s="123"/>
      <c r="Q49" s="124"/>
      <c r="R49" s="11"/>
    </row>
    <row r="50" spans="1:18" ht="15" customHeight="1" x14ac:dyDescent="0.25">
      <c r="A50" s="125"/>
      <c r="B50" s="126"/>
      <c r="C50" s="126"/>
      <c r="D50" s="126"/>
      <c r="E50" s="126"/>
      <c r="F50" s="126"/>
      <c r="G50" s="126"/>
      <c r="H50" s="126"/>
      <c r="I50" s="126"/>
      <c r="J50" s="126"/>
      <c r="K50" s="126"/>
      <c r="L50" s="126"/>
      <c r="M50" s="126"/>
      <c r="N50" s="126"/>
      <c r="O50" s="126"/>
      <c r="P50" s="126"/>
      <c r="Q50" s="127"/>
      <c r="R50" s="11"/>
    </row>
    <row r="51" spans="1:18" ht="15" customHeight="1" x14ac:dyDescent="0.25">
      <c r="A51" s="41"/>
      <c r="B51" s="43"/>
      <c r="C51" s="112" t="s">
        <v>27</v>
      </c>
      <c r="D51" s="132" t="s">
        <v>4</v>
      </c>
      <c r="E51" s="133"/>
      <c r="F51" s="132" t="s">
        <v>20</v>
      </c>
      <c r="G51" s="133"/>
      <c r="H51" s="132" t="s">
        <v>51</v>
      </c>
      <c r="I51" s="133"/>
      <c r="J51" s="85" t="s">
        <v>3</v>
      </c>
      <c r="K51" s="132" t="s">
        <v>61</v>
      </c>
      <c r="L51" s="138"/>
      <c r="M51" s="138"/>
      <c r="N51" s="138"/>
      <c r="O51" s="138"/>
      <c r="P51" s="138"/>
      <c r="Q51" s="133"/>
      <c r="R51" s="11"/>
    </row>
    <row r="52" spans="1:18" ht="15" customHeight="1" x14ac:dyDescent="0.25">
      <c r="A52" s="128"/>
      <c r="B52" s="129"/>
      <c r="C52" s="113"/>
      <c r="D52" s="134"/>
      <c r="E52" s="135"/>
      <c r="F52" s="134"/>
      <c r="G52" s="135"/>
      <c r="H52" s="134"/>
      <c r="I52" s="135"/>
      <c r="J52" s="86"/>
      <c r="K52" s="134"/>
      <c r="L52" s="139"/>
      <c r="M52" s="139"/>
      <c r="N52" s="139"/>
      <c r="O52" s="139"/>
      <c r="P52" s="139"/>
      <c r="Q52" s="135"/>
      <c r="R52" s="11"/>
    </row>
    <row r="53" spans="1:18" x14ac:dyDescent="0.25">
      <c r="A53" s="130"/>
      <c r="B53" s="131"/>
      <c r="C53" s="114"/>
      <c r="D53" s="136"/>
      <c r="E53" s="137"/>
      <c r="F53" s="136"/>
      <c r="G53" s="137"/>
      <c r="H53" s="136"/>
      <c r="I53" s="137"/>
      <c r="J53" s="87"/>
      <c r="K53" s="136"/>
      <c r="L53" s="140"/>
      <c r="M53" s="140"/>
      <c r="N53" s="140"/>
      <c r="O53" s="140"/>
      <c r="P53" s="140"/>
      <c r="Q53" s="137"/>
      <c r="R53" s="11"/>
    </row>
    <row r="54" spans="1:18" x14ac:dyDescent="0.25">
      <c r="A54" s="115" t="s">
        <v>22</v>
      </c>
      <c r="B54" s="116"/>
      <c r="C54" s="21" t="s">
        <v>94</v>
      </c>
      <c r="D54" s="117" t="s">
        <v>6</v>
      </c>
      <c r="E54" s="118"/>
      <c r="F54" s="38">
        <v>72.099999999999994</v>
      </c>
      <c r="G54" s="40"/>
      <c r="H54" s="38">
        <v>1.4465919999999999</v>
      </c>
      <c r="I54" s="40"/>
      <c r="J54" s="23" t="s">
        <v>13</v>
      </c>
      <c r="K54" s="38"/>
      <c r="L54" s="39"/>
      <c r="M54" s="39"/>
      <c r="N54" s="39"/>
      <c r="O54" s="39"/>
      <c r="P54" s="39"/>
      <c r="Q54" s="40"/>
      <c r="R54" s="11"/>
    </row>
    <row r="55" spans="1:18" ht="30" x14ac:dyDescent="0.25">
      <c r="A55" s="115" t="s">
        <v>23</v>
      </c>
      <c r="B55" s="116"/>
      <c r="C55" s="21" t="s">
        <v>95</v>
      </c>
      <c r="D55" s="117" t="s">
        <v>6</v>
      </c>
      <c r="E55" s="118"/>
      <c r="F55" s="38">
        <v>71.599999999999994</v>
      </c>
      <c r="G55" s="40"/>
      <c r="H55" s="38">
        <v>1.22496</v>
      </c>
      <c r="I55" s="40"/>
      <c r="J55" s="23" t="s">
        <v>13</v>
      </c>
      <c r="K55" s="38"/>
      <c r="L55" s="39"/>
      <c r="M55" s="39"/>
      <c r="N55" s="39"/>
      <c r="O55" s="39"/>
      <c r="P55" s="39"/>
      <c r="Q55" s="40"/>
      <c r="R55" s="11"/>
    </row>
    <row r="56" spans="1:18" ht="30" x14ac:dyDescent="0.25">
      <c r="A56" s="115" t="s">
        <v>24</v>
      </c>
      <c r="B56" s="116"/>
      <c r="C56" s="21" t="s">
        <v>96</v>
      </c>
      <c r="D56" s="117" t="s">
        <v>6</v>
      </c>
      <c r="E56" s="118"/>
      <c r="F56" s="38">
        <v>71.900000000000006</v>
      </c>
      <c r="G56" s="40"/>
      <c r="H56" s="38">
        <v>1.2956719999999999</v>
      </c>
      <c r="I56" s="40"/>
      <c r="J56" s="23" t="s">
        <v>13</v>
      </c>
      <c r="K56" s="38"/>
      <c r="L56" s="39"/>
      <c r="M56" s="39"/>
      <c r="N56" s="39"/>
      <c r="O56" s="39"/>
      <c r="P56" s="39"/>
      <c r="Q56" s="40"/>
      <c r="R56" s="11"/>
    </row>
    <row r="57" spans="1:18" x14ac:dyDescent="0.25">
      <c r="A57" s="115" t="s">
        <v>25</v>
      </c>
      <c r="B57" s="116"/>
      <c r="C57" s="21"/>
      <c r="D57" s="117"/>
      <c r="E57" s="118"/>
      <c r="F57" s="38"/>
      <c r="G57" s="40"/>
      <c r="H57" s="38"/>
      <c r="I57" s="40"/>
      <c r="J57" s="23"/>
      <c r="K57" s="38"/>
      <c r="L57" s="39"/>
      <c r="M57" s="39"/>
      <c r="N57" s="39"/>
      <c r="O57" s="39"/>
      <c r="P57" s="39"/>
      <c r="Q57" s="40"/>
      <c r="R57" s="11"/>
    </row>
    <row r="58" spans="1:18" x14ac:dyDescent="0.25">
      <c r="A58" s="115" t="s">
        <v>26</v>
      </c>
      <c r="B58" s="116"/>
      <c r="C58" s="21"/>
      <c r="D58" s="117"/>
      <c r="E58" s="118"/>
      <c r="F58" s="38"/>
      <c r="G58" s="40"/>
      <c r="H58" s="38"/>
      <c r="I58" s="40"/>
      <c r="J58" s="23"/>
      <c r="K58" s="38"/>
      <c r="L58" s="39"/>
      <c r="M58" s="39"/>
      <c r="N58" s="39"/>
      <c r="O58" s="39"/>
      <c r="P58" s="39"/>
      <c r="Q58" s="40"/>
      <c r="R58" s="11"/>
    </row>
    <row r="59" spans="1:18" x14ac:dyDescent="0.25">
      <c r="A59" s="11"/>
      <c r="B59" s="11"/>
      <c r="C59" s="11"/>
      <c r="D59" s="11"/>
      <c r="E59" s="11"/>
      <c r="F59" s="11"/>
      <c r="G59" s="11"/>
      <c r="H59" s="11"/>
      <c r="I59" s="11"/>
      <c r="J59" s="11"/>
      <c r="K59" s="11"/>
      <c r="L59" s="11"/>
      <c r="M59" s="11"/>
      <c r="N59" s="11"/>
      <c r="O59" s="11"/>
      <c r="P59" s="11"/>
      <c r="Q59" s="11"/>
      <c r="R59" s="11"/>
    </row>
    <row r="60" spans="1:18" x14ac:dyDescent="0.25">
      <c r="A60" s="147" t="s">
        <v>46</v>
      </c>
      <c r="B60" s="148"/>
      <c r="C60" s="148"/>
      <c r="D60" s="148"/>
      <c r="E60" s="148"/>
      <c r="F60" s="148"/>
      <c r="G60" s="148"/>
      <c r="H60" s="148"/>
      <c r="I60" s="148"/>
      <c r="J60" s="148"/>
      <c r="K60" s="148"/>
      <c r="L60" s="148"/>
      <c r="M60" s="148"/>
      <c r="N60" s="148"/>
      <c r="O60" s="148"/>
      <c r="P60" s="148"/>
      <c r="Q60" s="149"/>
      <c r="R60" s="11"/>
    </row>
    <row r="61" spans="1:18" x14ac:dyDescent="0.25">
      <c r="A61" s="150"/>
      <c r="B61" s="151"/>
      <c r="C61" s="151"/>
      <c r="D61" s="151"/>
      <c r="E61" s="151"/>
      <c r="F61" s="151"/>
      <c r="G61" s="151"/>
      <c r="H61" s="151"/>
      <c r="I61" s="151"/>
      <c r="J61" s="151"/>
      <c r="K61" s="151"/>
      <c r="L61" s="151"/>
      <c r="M61" s="151"/>
      <c r="N61" s="151"/>
      <c r="O61" s="151"/>
      <c r="P61" s="151"/>
      <c r="Q61" s="152"/>
      <c r="R61" s="11"/>
    </row>
    <row r="62" spans="1:18" x14ac:dyDescent="0.25">
      <c r="A62" s="153"/>
      <c r="B62" s="154"/>
      <c r="C62" s="154"/>
      <c r="D62" s="154"/>
      <c r="E62" s="154"/>
      <c r="F62" s="154"/>
      <c r="G62" s="154"/>
      <c r="H62" s="154"/>
      <c r="I62" s="154"/>
      <c r="J62" s="154"/>
      <c r="K62" s="154"/>
      <c r="L62" s="154"/>
      <c r="M62" s="154"/>
      <c r="N62" s="154"/>
      <c r="O62" s="154"/>
      <c r="P62" s="154"/>
      <c r="Q62" s="155"/>
      <c r="R62" s="11"/>
    </row>
    <row r="63" spans="1:18" ht="15" customHeight="1" x14ac:dyDescent="0.25">
      <c r="A63" s="64"/>
      <c r="B63" s="66"/>
      <c r="C63" s="80" t="s">
        <v>27</v>
      </c>
      <c r="D63" s="52" t="s">
        <v>44</v>
      </c>
      <c r="E63" s="54"/>
      <c r="F63" s="52" t="s">
        <v>56</v>
      </c>
      <c r="G63" s="54"/>
      <c r="H63" s="52" t="s">
        <v>45</v>
      </c>
      <c r="I63" s="54"/>
      <c r="J63" s="141" t="s">
        <v>57</v>
      </c>
      <c r="K63" s="142"/>
      <c r="L63" s="132" t="s">
        <v>21</v>
      </c>
      <c r="M63" s="148"/>
      <c r="N63" s="148"/>
      <c r="O63" s="148"/>
      <c r="P63" s="148"/>
      <c r="Q63" s="149"/>
      <c r="R63" s="11"/>
    </row>
    <row r="64" spans="1:18" x14ac:dyDescent="0.25">
      <c r="A64" s="76"/>
      <c r="B64" s="77"/>
      <c r="C64" s="156"/>
      <c r="D64" s="55"/>
      <c r="E64" s="57"/>
      <c r="F64" s="55"/>
      <c r="G64" s="57"/>
      <c r="H64" s="55"/>
      <c r="I64" s="57"/>
      <c r="J64" s="143"/>
      <c r="K64" s="144"/>
      <c r="L64" s="150"/>
      <c r="M64" s="151"/>
      <c r="N64" s="151"/>
      <c r="O64" s="151"/>
      <c r="P64" s="151"/>
      <c r="Q64" s="152"/>
      <c r="R64" s="11"/>
    </row>
    <row r="65" spans="1:18" x14ac:dyDescent="0.25">
      <c r="A65" s="76"/>
      <c r="B65" s="77"/>
      <c r="C65" s="156"/>
      <c r="D65" s="55"/>
      <c r="E65" s="57"/>
      <c r="F65" s="55"/>
      <c r="G65" s="57"/>
      <c r="H65" s="55"/>
      <c r="I65" s="57"/>
      <c r="J65" s="143"/>
      <c r="K65" s="144"/>
      <c r="L65" s="150"/>
      <c r="M65" s="151"/>
      <c r="N65" s="151"/>
      <c r="O65" s="151"/>
      <c r="P65" s="151"/>
      <c r="Q65" s="152"/>
      <c r="R65" s="11"/>
    </row>
    <row r="66" spans="1:18" x14ac:dyDescent="0.25">
      <c r="A66" s="78"/>
      <c r="B66" s="79"/>
      <c r="C66" s="157"/>
      <c r="D66" s="58"/>
      <c r="E66" s="60"/>
      <c r="F66" s="58"/>
      <c r="G66" s="60"/>
      <c r="H66" s="58"/>
      <c r="I66" s="60"/>
      <c r="J66" s="145"/>
      <c r="K66" s="146"/>
      <c r="L66" s="153"/>
      <c r="M66" s="154"/>
      <c r="N66" s="154"/>
      <c r="O66" s="154"/>
      <c r="P66" s="154"/>
      <c r="Q66" s="155"/>
      <c r="R66" s="11"/>
    </row>
    <row r="67" spans="1:18" x14ac:dyDescent="0.25">
      <c r="A67" s="83" t="s">
        <v>22</v>
      </c>
      <c r="B67" s="84"/>
      <c r="C67" s="22"/>
      <c r="D67" s="38"/>
      <c r="E67" s="40"/>
      <c r="F67" s="61"/>
      <c r="G67" s="63"/>
      <c r="H67" s="61"/>
      <c r="I67" s="63"/>
      <c r="J67" s="61"/>
      <c r="K67" s="63"/>
      <c r="L67" s="158"/>
      <c r="M67" s="159"/>
      <c r="N67" s="159"/>
      <c r="O67" s="159"/>
      <c r="P67" s="159"/>
      <c r="Q67" s="160"/>
      <c r="R67" s="11"/>
    </row>
    <row r="68" spans="1:18" x14ac:dyDescent="0.25">
      <c r="A68" s="83" t="s">
        <v>23</v>
      </c>
      <c r="B68" s="84"/>
      <c r="C68" s="22"/>
      <c r="D68" s="38"/>
      <c r="E68" s="40"/>
      <c r="F68" s="61"/>
      <c r="G68" s="63"/>
      <c r="H68" s="61"/>
      <c r="I68" s="63"/>
      <c r="J68" s="61"/>
      <c r="K68" s="63"/>
      <c r="L68" s="158"/>
      <c r="M68" s="159"/>
      <c r="N68" s="159"/>
      <c r="O68" s="159"/>
      <c r="P68" s="159"/>
      <c r="Q68" s="160"/>
      <c r="R68" s="11"/>
    </row>
    <row r="69" spans="1:18" x14ac:dyDescent="0.25">
      <c r="A69" s="83" t="s">
        <v>24</v>
      </c>
      <c r="B69" s="84"/>
      <c r="C69" s="22"/>
      <c r="D69" s="38"/>
      <c r="E69" s="40"/>
      <c r="F69" s="61"/>
      <c r="G69" s="63"/>
      <c r="H69" s="61"/>
      <c r="I69" s="63"/>
      <c r="J69" s="61"/>
      <c r="K69" s="63"/>
      <c r="L69" s="158"/>
      <c r="M69" s="159"/>
      <c r="N69" s="159"/>
      <c r="O69" s="159"/>
      <c r="P69" s="159"/>
      <c r="Q69" s="160"/>
      <c r="R69" s="11"/>
    </row>
    <row r="70" spans="1:18" x14ac:dyDescent="0.25">
      <c r="A70" s="11"/>
      <c r="B70" s="11"/>
      <c r="C70" s="11"/>
      <c r="D70" s="11"/>
      <c r="E70" s="11"/>
      <c r="F70" s="11"/>
      <c r="G70" s="11"/>
      <c r="H70" s="11"/>
      <c r="I70" s="11"/>
      <c r="J70" s="11"/>
      <c r="K70" s="11"/>
      <c r="L70" s="11"/>
      <c r="M70" s="11"/>
      <c r="N70" s="11"/>
      <c r="O70" s="11"/>
      <c r="P70" s="11"/>
      <c r="Q70" s="11"/>
      <c r="R70" s="11"/>
    </row>
    <row r="71" spans="1:18" ht="15" customHeight="1" x14ac:dyDescent="0.25">
      <c r="A71" s="141" t="s">
        <v>29</v>
      </c>
      <c r="B71" s="68"/>
      <c r="C71" s="68"/>
      <c r="D71" s="68"/>
      <c r="E71" s="68"/>
      <c r="F71" s="68"/>
      <c r="G71" s="68"/>
      <c r="H71" s="68"/>
      <c r="I71" s="68"/>
      <c r="J71" s="68"/>
      <c r="K71" s="68"/>
      <c r="L71" s="68"/>
      <c r="M71" s="68"/>
      <c r="N71" s="68"/>
      <c r="O71" s="68"/>
      <c r="P71" s="68"/>
      <c r="Q71" s="69"/>
      <c r="R71" s="11"/>
    </row>
    <row r="72" spans="1:18" x14ac:dyDescent="0.25">
      <c r="A72" s="73"/>
      <c r="B72" s="74"/>
      <c r="C72" s="74"/>
      <c r="D72" s="74"/>
      <c r="E72" s="74"/>
      <c r="F72" s="74"/>
      <c r="G72" s="74"/>
      <c r="H72" s="74"/>
      <c r="I72" s="74"/>
      <c r="J72" s="74"/>
      <c r="K72" s="74"/>
      <c r="L72" s="74"/>
      <c r="M72" s="74"/>
      <c r="N72" s="74"/>
      <c r="O72" s="74"/>
      <c r="P72" s="74"/>
      <c r="Q72" s="75"/>
      <c r="R72" s="11"/>
    </row>
    <row r="73" spans="1:18" ht="15" customHeight="1" x14ac:dyDescent="0.25">
      <c r="A73" s="64"/>
      <c r="B73" s="66"/>
      <c r="C73" s="80" t="s">
        <v>27</v>
      </c>
      <c r="D73" s="52" t="s">
        <v>68</v>
      </c>
      <c r="E73" s="53"/>
      <c r="F73" s="53"/>
      <c r="G73" s="54"/>
      <c r="H73" s="52" t="s">
        <v>69</v>
      </c>
      <c r="I73" s="53"/>
      <c r="J73" s="53"/>
      <c r="K73" s="54"/>
      <c r="L73" s="52" t="s">
        <v>21</v>
      </c>
      <c r="M73" s="53"/>
      <c r="N73" s="53"/>
      <c r="O73" s="53"/>
      <c r="P73" s="53"/>
      <c r="Q73" s="54"/>
      <c r="R73" s="11"/>
    </row>
    <row r="74" spans="1:18" x14ac:dyDescent="0.25">
      <c r="A74" s="76"/>
      <c r="B74" s="77"/>
      <c r="C74" s="156"/>
      <c r="D74" s="55"/>
      <c r="E74" s="56"/>
      <c r="F74" s="56"/>
      <c r="G74" s="57"/>
      <c r="H74" s="55"/>
      <c r="I74" s="56"/>
      <c r="J74" s="56"/>
      <c r="K74" s="57"/>
      <c r="L74" s="55"/>
      <c r="M74" s="56"/>
      <c r="N74" s="56"/>
      <c r="O74" s="56"/>
      <c r="P74" s="56"/>
      <c r="Q74" s="57"/>
      <c r="R74" s="11"/>
    </row>
    <row r="75" spans="1:18" x14ac:dyDescent="0.25">
      <c r="A75" s="78"/>
      <c r="B75" s="79"/>
      <c r="C75" s="157"/>
      <c r="D75" s="58"/>
      <c r="E75" s="59"/>
      <c r="F75" s="59"/>
      <c r="G75" s="60"/>
      <c r="H75" s="58"/>
      <c r="I75" s="59"/>
      <c r="J75" s="59"/>
      <c r="K75" s="60"/>
      <c r="L75" s="58"/>
      <c r="M75" s="59"/>
      <c r="N75" s="59"/>
      <c r="O75" s="59"/>
      <c r="P75" s="59"/>
      <c r="Q75" s="60"/>
      <c r="R75" s="11"/>
    </row>
    <row r="76" spans="1:18" ht="30" x14ac:dyDescent="0.25">
      <c r="A76" s="83" t="s">
        <v>22</v>
      </c>
      <c r="B76" s="84"/>
      <c r="C76" s="22" t="s">
        <v>97</v>
      </c>
      <c r="D76" s="61">
        <v>35.489999999999995</v>
      </c>
      <c r="E76" s="62"/>
      <c r="F76" s="62"/>
      <c r="G76" s="63"/>
      <c r="H76" s="61">
        <v>511.375</v>
      </c>
      <c r="I76" s="62"/>
      <c r="J76" s="62"/>
      <c r="K76" s="63"/>
      <c r="L76" s="100"/>
      <c r="M76" s="101"/>
      <c r="N76" s="101"/>
      <c r="O76" s="101"/>
      <c r="P76" s="101"/>
      <c r="Q76" s="102"/>
      <c r="R76" s="11"/>
    </row>
    <row r="77" spans="1:18" x14ac:dyDescent="0.25">
      <c r="A77" s="83" t="s">
        <v>23</v>
      </c>
      <c r="B77" s="84"/>
      <c r="C77" s="22"/>
      <c r="D77" s="61"/>
      <c r="E77" s="62"/>
      <c r="F77" s="62"/>
      <c r="G77" s="63"/>
      <c r="H77" s="61"/>
      <c r="I77" s="62"/>
      <c r="J77" s="62"/>
      <c r="K77" s="63"/>
      <c r="L77" s="100"/>
      <c r="M77" s="101"/>
      <c r="N77" s="101"/>
      <c r="O77" s="101"/>
      <c r="P77" s="101"/>
      <c r="Q77" s="102"/>
      <c r="R77" s="11"/>
    </row>
    <row r="78" spans="1:18" x14ac:dyDescent="0.25">
      <c r="A78" s="83" t="s">
        <v>24</v>
      </c>
      <c r="B78" s="84"/>
      <c r="C78" s="22"/>
      <c r="D78" s="61"/>
      <c r="E78" s="62"/>
      <c r="F78" s="62"/>
      <c r="G78" s="63"/>
      <c r="H78" s="61"/>
      <c r="I78" s="62"/>
      <c r="J78" s="62"/>
      <c r="K78" s="63"/>
      <c r="L78" s="100"/>
      <c r="M78" s="101"/>
      <c r="N78" s="101"/>
      <c r="O78" s="101"/>
      <c r="P78" s="101"/>
      <c r="Q78" s="102"/>
      <c r="R78" s="11"/>
    </row>
    <row r="79" spans="1:18" x14ac:dyDescent="0.25">
      <c r="A79" s="11"/>
      <c r="B79" s="11"/>
      <c r="C79" s="11"/>
      <c r="D79" s="11"/>
      <c r="E79" s="11"/>
      <c r="F79" s="11"/>
      <c r="G79" s="11"/>
      <c r="H79" s="11"/>
      <c r="I79" s="11"/>
      <c r="J79" s="11"/>
      <c r="K79" s="11"/>
      <c r="L79" s="11"/>
      <c r="M79" s="11"/>
      <c r="N79" s="11"/>
      <c r="O79" s="11"/>
      <c r="P79" s="11"/>
      <c r="Q79" s="11"/>
      <c r="R79" s="11"/>
    </row>
    <row r="80" spans="1:18" x14ac:dyDescent="0.25">
      <c r="A80" s="11"/>
      <c r="B80" s="11"/>
      <c r="C80" s="11"/>
      <c r="D80" s="11"/>
      <c r="E80" s="11"/>
      <c r="F80" s="11"/>
      <c r="G80" s="11"/>
      <c r="H80" s="11"/>
      <c r="I80" s="11"/>
      <c r="J80" s="11"/>
      <c r="K80" s="11"/>
      <c r="L80" s="11"/>
      <c r="M80" s="11"/>
      <c r="N80" s="11"/>
      <c r="O80" s="11"/>
      <c r="P80" s="11"/>
      <c r="Q80" s="11"/>
      <c r="R80" s="11"/>
    </row>
    <row r="81" spans="1:18" ht="15" customHeight="1" x14ac:dyDescent="0.25">
      <c r="A81" s="67" t="s">
        <v>35</v>
      </c>
      <c r="B81" s="68"/>
      <c r="C81" s="68"/>
      <c r="D81" s="68"/>
      <c r="E81" s="68"/>
      <c r="F81" s="68"/>
      <c r="G81" s="68"/>
      <c r="H81" s="68"/>
      <c r="I81" s="68"/>
      <c r="J81" s="68"/>
      <c r="K81" s="68"/>
      <c r="L81" s="68"/>
      <c r="M81" s="68"/>
      <c r="N81" s="68"/>
      <c r="O81" s="68"/>
      <c r="P81" s="68"/>
      <c r="Q81" s="69"/>
      <c r="R81" s="11"/>
    </row>
    <row r="82" spans="1:18" x14ac:dyDescent="0.25">
      <c r="A82" s="70"/>
      <c r="B82" s="71"/>
      <c r="C82" s="71"/>
      <c r="D82" s="71"/>
      <c r="E82" s="71"/>
      <c r="F82" s="71"/>
      <c r="G82" s="71"/>
      <c r="H82" s="71"/>
      <c r="I82" s="71"/>
      <c r="J82" s="71"/>
      <c r="K82" s="71"/>
      <c r="L82" s="71"/>
      <c r="M82" s="71"/>
      <c r="N82" s="71"/>
      <c r="O82" s="71"/>
      <c r="P82" s="71"/>
      <c r="Q82" s="72"/>
      <c r="R82" s="11"/>
    </row>
    <row r="83" spans="1:18" ht="15" customHeight="1" x14ac:dyDescent="0.25">
      <c r="A83" s="73"/>
      <c r="B83" s="74"/>
      <c r="C83" s="74"/>
      <c r="D83" s="74"/>
      <c r="E83" s="74"/>
      <c r="F83" s="74"/>
      <c r="G83" s="74"/>
      <c r="H83" s="74"/>
      <c r="I83" s="74"/>
      <c r="J83" s="74"/>
      <c r="K83" s="74"/>
      <c r="L83" s="74"/>
      <c r="M83" s="74"/>
      <c r="N83" s="74"/>
      <c r="O83" s="74"/>
      <c r="P83" s="74"/>
      <c r="Q83" s="75"/>
      <c r="R83" s="11"/>
    </row>
    <row r="84" spans="1:18" ht="15" customHeight="1" x14ac:dyDescent="0.25">
      <c r="A84" s="64"/>
      <c r="B84" s="66"/>
      <c r="C84" s="80" t="s">
        <v>27</v>
      </c>
      <c r="D84" s="52" t="s">
        <v>20</v>
      </c>
      <c r="E84" s="54"/>
      <c r="F84" s="52" t="s">
        <v>62</v>
      </c>
      <c r="G84" s="53"/>
      <c r="H84" s="53"/>
      <c r="I84" s="54"/>
      <c r="J84" s="52" t="s">
        <v>70</v>
      </c>
      <c r="K84" s="54"/>
      <c r="L84" s="44" t="s">
        <v>88</v>
      </c>
      <c r="M84" s="45"/>
      <c r="N84" s="52" t="s">
        <v>21</v>
      </c>
      <c r="O84" s="53"/>
      <c r="P84" s="53"/>
      <c r="Q84" s="54"/>
      <c r="R84" s="11"/>
    </row>
    <row r="85" spans="1:18" ht="15" customHeight="1" x14ac:dyDescent="0.25">
      <c r="A85" s="76"/>
      <c r="B85" s="77"/>
      <c r="C85" s="156"/>
      <c r="D85" s="55"/>
      <c r="E85" s="57"/>
      <c r="F85" s="55"/>
      <c r="G85" s="56"/>
      <c r="H85" s="56"/>
      <c r="I85" s="57"/>
      <c r="J85" s="55"/>
      <c r="K85" s="57"/>
      <c r="L85" s="46"/>
      <c r="M85" s="47"/>
      <c r="N85" s="55"/>
      <c r="O85" s="56"/>
      <c r="P85" s="56"/>
      <c r="Q85" s="57"/>
      <c r="R85" s="11"/>
    </row>
    <row r="86" spans="1:18" x14ac:dyDescent="0.25">
      <c r="A86" s="78"/>
      <c r="B86" s="79"/>
      <c r="C86" s="157"/>
      <c r="D86" s="58"/>
      <c r="E86" s="60"/>
      <c r="F86" s="58"/>
      <c r="G86" s="59"/>
      <c r="H86" s="59"/>
      <c r="I86" s="60"/>
      <c r="J86" s="58"/>
      <c r="K86" s="60"/>
      <c r="L86" s="48"/>
      <c r="M86" s="49"/>
      <c r="N86" s="58"/>
      <c r="O86" s="59"/>
      <c r="P86" s="59"/>
      <c r="Q86" s="60"/>
      <c r="R86" s="11"/>
    </row>
    <row r="87" spans="1:18" ht="30" x14ac:dyDescent="0.25">
      <c r="A87" s="83" t="s">
        <v>22</v>
      </c>
      <c r="B87" s="84"/>
      <c r="C87" s="22" t="s">
        <v>97</v>
      </c>
      <c r="D87" s="61">
        <v>72.599999999999994</v>
      </c>
      <c r="E87" s="63"/>
      <c r="F87" s="180">
        <v>9.889039855072463</v>
      </c>
      <c r="G87" s="181"/>
      <c r="H87" s="181"/>
      <c r="I87" s="182"/>
      <c r="J87" s="180">
        <v>352.23731884057963</v>
      </c>
      <c r="K87" s="182"/>
      <c r="L87" s="50" t="s">
        <v>84</v>
      </c>
      <c r="M87" s="51"/>
      <c r="N87" s="100"/>
      <c r="O87" s="101"/>
      <c r="P87" s="101"/>
      <c r="Q87" s="102"/>
      <c r="R87" s="11"/>
    </row>
    <row r="88" spans="1:18" x14ac:dyDescent="0.25">
      <c r="A88" s="83" t="s">
        <v>23</v>
      </c>
      <c r="B88" s="84"/>
      <c r="C88" s="22"/>
      <c r="D88" s="61"/>
      <c r="E88" s="63"/>
      <c r="F88" s="61"/>
      <c r="G88" s="62"/>
      <c r="H88" s="62"/>
      <c r="I88" s="63"/>
      <c r="J88" s="61"/>
      <c r="K88" s="63"/>
      <c r="L88" s="50"/>
      <c r="M88" s="51"/>
      <c r="N88" s="100"/>
      <c r="O88" s="101"/>
      <c r="P88" s="101"/>
      <c r="Q88" s="102"/>
      <c r="R88" s="11"/>
    </row>
    <row r="89" spans="1:18" x14ac:dyDescent="0.25">
      <c r="A89" s="83" t="s">
        <v>24</v>
      </c>
      <c r="B89" s="84"/>
      <c r="C89" s="22"/>
      <c r="D89" s="61"/>
      <c r="E89" s="63"/>
      <c r="F89" s="61"/>
      <c r="G89" s="62"/>
      <c r="H89" s="62"/>
      <c r="I89" s="63"/>
      <c r="J89" s="61"/>
      <c r="K89" s="63"/>
      <c r="L89" s="50"/>
      <c r="M89" s="51"/>
      <c r="N89" s="100"/>
      <c r="O89" s="101"/>
      <c r="P89" s="101"/>
      <c r="Q89" s="102"/>
      <c r="R89" s="11"/>
    </row>
    <row r="90" spans="1:18" x14ac:dyDescent="0.25">
      <c r="A90" s="11"/>
      <c r="B90" s="11"/>
      <c r="C90" s="11"/>
      <c r="D90" s="11"/>
      <c r="E90" s="11"/>
      <c r="F90" s="11"/>
      <c r="G90" s="11"/>
      <c r="H90" s="11"/>
      <c r="I90" s="11"/>
      <c r="J90" s="11"/>
      <c r="K90" s="11"/>
      <c r="L90" s="11"/>
      <c r="M90" s="11"/>
      <c r="N90" s="11"/>
      <c r="O90" s="11"/>
      <c r="P90" s="11"/>
      <c r="Q90" s="11"/>
      <c r="R90" s="11"/>
    </row>
    <row r="91" spans="1:18" ht="15" customHeight="1" x14ac:dyDescent="0.25">
      <c r="A91" s="67" t="s">
        <v>36</v>
      </c>
      <c r="B91" s="68"/>
      <c r="C91" s="68"/>
      <c r="D91" s="68"/>
      <c r="E91" s="68"/>
      <c r="F91" s="68"/>
      <c r="G91" s="68"/>
      <c r="H91" s="68"/>
      <c r="I91" s="68"/>
      <c r="J91" s="68"/>
      <c r="K91" s="68"/>
      <c r="L91" s="68"/>
      <c r="M91" s="68"/>
      <c r="N91" s="68"/>
      <c r="O91" s="68"/>
      <c r="P91" s="68"/>
      <c r="Q91" s="69"/>
      <c r="R91" s="11"/>
    </row>
    <row r="92" spans="1:18" x14ac:dyDescent="0.25">
      <c r="A92" s="70"/>
      <c r="B92" s="71"/>
      <c r="C92" s="71"/>
      <c r="D92" s="71"/>
      <c r="E92" s="71"/>
      <c r="F92" s="71"/>
      <c r="G92" s="71"/>
      <c r="H92" s="71"/>
      <c r="I92" s="71"/>
      <c r="J92" s="71"/>
      <c r="K92" s="71"/>
      <c r="L92" s="71"/>
      <c r="M92" s="71"/>
      <c r="N92" s="71"/>
      <c r="O92" s="71"/>
      <c r="P92" s="71"/>
      <c r="Q92" s="72"/>
      <c r="R92" s="11"/>
    </row>
    <row r="93" spans="1:18" x14ac:dyDescent="0.25">
      <c r="A93" s="73"/>
      <c r="B93" s="74"/>
      <c r="C93" s="74"/>
      <c r="D93" s="74"/>
      <c r="E93" s="74"/>
      <c r="F93" s="74"/>
      <c r="G93" s="74"/>
      <c r="H93" s="74"/>
      <c r="I93" s="74"/>
      <c r="J93" s="74"/>
      <c r="K93" s="74"/>
      <c r="L93" s="74"/>
      <c r="M93" s="74"/>
      <c r="N93" s="74"/>
      <c r="O93" s="74"/>
      <c r="P93" s="74"/>
      <c r="Q93" s="75"/>
      <c r="R93" s="11"/>
    </row>
    <row r="94" spans="1:18" ht="15" customHeight="1" x14ac:dyDescent="0.25">
      <c r="A94" s="64"/>
      <c r="B94" s="66"/>
      <c r="C94" s="80" t="s">
        <v>27</v>
      </c>
      <c r="D94" s="52" t="s">
        <v>20</v>
      </c>
      <c r="E94" s="54"/>
      <c r="F94" s="52" t="s">
        <v>62</v>
      </c>
      <c r="G94" s="53"/>
      <c r="H94" s="53"/>
      <c r="I94" s="54"/>
      <c r="J94" s="52" t="s">
        <v>70</v>
      </c>
      <c r="K94" s="53"/>
      <c r="L94" s="54"/>
      <c r="M94" s="52" t="s">
        <v>21</v>
      </c>
      <c r="N94" s="53"/>
      <c r="O94" s="53"/>
      <c r="P94" s="53"/>
      <c r="Q94" s="54"/>
      <c r="R94" s="11"/>
    </row>
    <row r="95" spans="1:18" x14ac:dyDescent="0.25">
      <c r="A95" s="76"/>
      <c r="B95" s="77"/>
      <c r="C95" s="81"/>
      <c r="D95" s="55"/>
      <c r="E95" s="57"/>
      <c r="F95" s="55"/>
      <c r="G95" s="56"/>
      <c r="H95" s="56"/>
      <c r="I95" s="57"/>
      <c r="J95" s="55"/>
      <c r="K95" s="56"/>
      <c r="L95" s="57"/>
      <c r="M95" s="55"/>
      <c r="N95" s="56"/>
      <c r="O95" s="56"/>
      <c r="P95" s="56"/>
      <c r="Q95" s="57"/>
      <c r="R95" s="11"/>
    </row>
    <row r="96" spans="1:18" x14ac:dyDescent="0.25">
      <c r="A96" s="78"/>
      <c r="B96" s="79"/>
      <c r="C96" s="82"/>
      <c r="D96" s="58"/>
      <c r="E96" s="60"/>
      <c r="F96" s="58"/>
      <c r="G96" s="59"/>
      <c r="H96" s="59"/>
      <c r="I96" s="60"/>
      <c r="J96" s="58"/>
      <c r="K96" s="59"/>
      <c r="L96" s="60"/>
      <c r="M96" s="58"/>
      <c r="N96" s="59"/>
      <c r="O96" s="59"/>
      <c r="P96" s="59"/>
      <c r="Q96" s="60"/>
      <c r="R96" s="11"/>
    </row>
    <row r="97" spans="1:18" ht="30" x14ac:dyDescent="0.25">
      <c r="A97" s="83" t="s">
        <v>22</v>
      </c>
      <c r="B97" s="84"/>
      <c r="C97" s="22" t="s">
        <v>97</v>
      </c>
      <c r="D97" s="61">
        <v>71.900000000000006</v>
      </c>
      <c r="E97" s="63"/>
      <c r="F97" s="61">
        <v>8.8450000000000006</v>
      </c>
      <c r="G97" s="62"/>
      <c r="H97" s="62"/>
      <c r="I97" s="63"/>
      <c r="J97" s="61">
        <v>438.4</v>
      </c>
      <c r="K97" s="62"/>
      <c r="L97" s="63"/>
      <c r="M97" s="38"/>
      <c r="N97" s="39"/>
      <c r="O97" s="39"/>
      <c r="P97" s="39"/>
      <c r="Q97" s="40"/>
      <c r="R97" s="11"/>
    </row>
    <row r="98" spans="1:18" x14ac:dyDescent="0.25">
      <c r="A98" s="83" t="s">
        <v>23</v>
      </c>
      <c r="B98" s="84"/>
      <c r="C98" s="22"/>
      <c r="D98" s="61"/>
      <c r="E98" s="63"/>
      <c r="F98" s="64"/>
      <c r="G98" s="65"/>
      <c r="H98" s="65"/>
      <c r="I98" s="66"/>
      <c r="J98" s="61"/>
      <c r="K98" s="62"/>
      <c r="L98" s="63"/>
      <c r="M98" s="38"/>
      <c r="N98" s="39"/>
      <c r="O98" s="39"/>
      <c r="P98" s="39"/>
      <c r="Q98" s="40"/>
      <c r="R98" s="11"/>
    </row>
    <row r="99" spans="1:18" x14ac:dyDescent="0.25">
      <c r="A99" s="83" t="s">
        <v>24</v>
      </c>
      <c r="B99" s="84"/>
      <c r="C99" s="22"/>
      <c r="D99" s="61"/>
      <c r="E99" s="63"/>
      <c r="F99" s="61"/>
      <c r="G99" s="62"/>
      <c r="H99" s="62"/>
      <c r="I99" s="63"/>
      <c r="J99" s="61"/>
      <c r="K99" s="62"/>
      <c r="L99" s="63"/>
      <c r="M99" s="38"/>
      <c r="N99" s="39"/>
      <c r="O99" s="39"/>
      <c r="P99" s="39"/>
      <c r="Q99" s="40"/>
      <c r="R99" s="11"/>
    </row>
    <row r="100" spans="1:18" x14ac:dyDescent="0.25">
      <c r="A100" s="25"/>
      <c r="B100" s="25"/>
      <c r="C100" s="26"/>
      <c r="D100" s="27"/>
      <c r="E100" s="27"/>
      <c r="F100" s="27"/>
      <c r="G100" s="27"/>
      <c r="H100" s="27"/>
      <c r="I100" s="27"/>
      <c r="J100" s="27"/>
      <c r="K100" s="27"/>
      <c r="L100" s="27"/>
      <c r="M100" s="27"/>
      <c r="N100" s="26"/>
      <c r="O100" s="26"/>
      <c r="P100" s="26"/>
      <c r="Q100" s="26"/>
      <c r="R100" s="11"/>
    </row>
    <row r="101" spans="1:18" ht="15" customHeight="1" x14ac:dyDescent="0.25">
      <c r="A101" s="67" t="s">
        <v>37</v>
      </c>
      <c r="B101" s="68"/>
      <c r="C101" s="68"/>
      <c r="D101" s="68"/>
      <c r="E101" s="68"/>
      <c r="F101" s="68"/>
      <c r="G101" s="68"/>
      <c r="H101" s="68"/>
      <c r="I101" s="68"/>
      <c r="J101" s="68"/>
      <c r="K101" s="68"/>
      <c r="L101" s="68"/>
      <c r="M101" s="68"/>
      <c r="N101" s="68"/>
      <c r="O101" s="68"/>
      <c r="P101" s="68"/>
      <c r="Q101" s="69"/>
      <c r="R101" s="11"/>
    </row>
    <row r="102" spans="1:18" x14ac:dyDescent="0.25">
      <c r="A102" s="70"/>
      <c r="B102" s="71"/>
      <c r="C102" s="71"/>
      <c r="D102" s="71"/>
      <c r="E102" s="71"/>
      <c r="F102" s="71"/>
      <c r="G102" s="71"/>
      <c r="H102" s="71"/>
      <c r="I102" s="71"/>
      <c r="J102" s="71"/>
      <c r="K102" s="71"/>
      <c r="L102" s="71"/>
      <c r="M102" s="71"/>
      <c r="N102" s="71"/>
      <c r="O102" s="71"/>
      <c r="P102" s="71"/>
      <c r="Q102" s="72"/>
      <c r="R102" s="11"/>
    </row>
    <row r="103" spans="1:18" x14ac:dyDescent="0.25">
      <c r="A103" s="73"/>
      <c r="B103" s="74"/>
      <c r="C103" s="74"/>
      <c r="D103" s="74"/>
      <c r="E103" s="74"/>
      <c r="F103" s="74"/>
      <c r="G103" s="74"/>
      <c r="H103" s="74"/>
      <c r="I103" s="74"/>
      <c r="J103" s="74"/>
      <c r="K103" s="74"/>
      <c r="L103" s="74"/>
      <c r="M103" s="74"/>
      <c r="N103" s="74"/>
      <c r="O103" s="74"/>
      <c r="P103" s="74"/>
      <c r="Q103" s="75"/>
      <c r="R103" s="11"/>
    </row>
    <row r="104" spans="1:18" ht="15" customHeight="1" x14ac:dyDescent="0.25">
      <c r="A104" s="64"/>
      <c r="B104" s="66"/>
      <c r="C104" s="80" t="s">
        <v>27</v>
      </c>
      <c r="D104" s="52" t="s">
        <v>20</v>
      </c>
      <c r="E104" s="54"/>
      <c r="F104" s="52" t="s">
        <v>62</v>
      </c>
      <c r="G104" s="53"/>
      <c r="H104" s="53"/>
      <c r="I104" s="54"/>
      <c r="J104" s="52" t="s">
        <v>70</v>
      </c>
      <c r="K104" s="53"/>
      <c r="L104" s="54"/>
      <c r="M104" s="52" t="s">
        <v>21</v>
      </c>
      <c r="N104" s="53"/>
      <c r="O104" s="53"/>
      <c r="P104" s="53"/>
      <c r="Q104" s="54"/>
      <c r="R104" s="11"/>
    </row>
    <row r="105" spans="1:18" x14ac:dyDescent="0.25">
      <c r="A105" s="76"/>
      <c r="B105" s="77"/>
      <c r="C105" s="81"/>
      <c r="D105" s="55"/>
      <c r="E105" s="57"/>
      <c r="F105" s="55"/>
      <c r="G105" s="56"/>
      <c r="H105" s="56"/>
      <c r="I105" s="57"/>
      <c r="J105" s="55"/>
      <c r="K105" s="56"/>
      <c r="L105" s="57"/>
      <c r="M105" s="55"/>
      <c r="N105" s="56"/>
      <c r="O105" s="56"/>
      <c r="P105" s="56"/>
      <c r="Q105" s="57"/>
      <c r="R105" s="11"/>
    </row>
    <row r="106" spans="1:18" x14ac:dyDescent="0.25">
      <c r="A106" s="78"/>
      <c r="B106" s="79"/>
      <c r="C106" s="82"/>
      <c r="D106" s="58"/>
      <c r="E106" s="60"/>
      <c r="F106" s="58"/>
      <c r="G106" s="59"/>
      <c r="H106" s="59"/>
      <c r="I106" s="60"/>
      <c r="J106" s="58"/>
      <c r="K106" s="59"/>
      <c r="L106" s="60"/>
      <c r="M106" s="58"/>
      <c r="N106" s="59"/>
      <c r="O106" s="59"/>
      <c r="P106" s="59"/>
      <c r="Q106" s="60"/>
      <c r="R106" s="11"/>
    </row>
    <row r="107" spans="1:18" ht="30" x14ac:dyDescent="0.25">
      <c r="A107" s="83" t="s">
        <v>22</v>
      </c>
      <c r="B107" s="84"/>
      <c r="C107" s="22" t="s">
        <v>97</v>
      </c>
      <c r="D107" s="61">
        <v>69.5</v>
      </c>
      <c r="E107" s="63"/>
      <c r="F107" s="61">
        <v>8.36</v>
      </c>
      <c r="G107" s="62"/>
      <c r="H107" s="62"/>
      <c r="I107" s="63"/>
      <c r="J107" s="61">
        <v>621.70499999999993</v>
      </c>
      <c r="K107" s="62"/>
      <c r="L107" s="63"/>
      <c r="M107" s="41"/>
      <c r="N107" s="42"/>
      <c r="O107" s="42"/>
      <c r="P107" s="42"/>
      <c r="Q107" s="43"/>
      <c r="R107" s="11"/>
    </row>
    <row r="108" spans="1:18" x14ac:dyDescent="0.25">
      <c r="A108" s="83" t="s">
        <v>23</v>
      </c>
      <c r="B108" s="84"/>
      <c r="C108" s="22"/>
      <c r="D108" s="61"/>
      <c r="E108" s="63"/>
      <c r="F108" s="61"/>
      <c r="G108" s="62"/>
      <c r="H108" s="62"/>
      <c r="I108" s="63"/>
      <c r="J108" s="61"/>
      <c r="K108" s="62"/>
      <c r="L108" s="63"/>
      <c r="M108" s="38"/>
      <c r="N108" s="39"/>
      <c r="O108" s="39"/>
      <c r="P108" s="39"/>
      <c r="Q108" s="40"/>
      <c r="R108" s="11"/>
    </row>
    <row r="109" spans="1:18" x14ac:dyDescent="0.25">
      <c r="A109" s="83" t="s">
        <v>24</v>
      </c>
      <c r="B109" s="84"/>
      <c r="C109" s="22"/>
      <c r="D109" s="61"/>
      <c r="E109" s="63"/>
      <c r="F109" s="61"/>
      <c r="G109" s="62"/>
      <c r="H109" s="62"/>
      <c r="I109" s="63"/>
      <c r="J109" s="61"/>
      <c r="K109" s="62"/>
      <c r="L109" s="63"/>
      <c r="M109" s="38"/>
      <c r="N109" s="39"/>
      <c r="O109" s="39"/>
      <c r="P109" s="39"/>
      <c r="Q109" s="40"/>
      <c r="R109" s="11"/>
    </row>
    <row r="110" spans="1:18" x14ac:dyDescent="0.25">
      <c r="A110" s="25"/>
      <c r="B110" s="25"/>
      <c r="C110" s="26"/>
      <c r="D110" s="27"/>
      <c r="E110" s="27"/>
      <c r="F110" s="27"/>
      <c r="G110" s="27"/>
      <c r="H110" s="27"/>
      <c r="I110" s="27"/>
      <c r="J110" s="27"/>
      <c r="K110" s="27"/>
      <c r="L110" s="27"/>
      <c r="M110" s="27"/>
      <c r="N110" s="26"/>
      <c r="O110" s="26"/>
      <c r="P110" s="26"/>
      <c r="Q110" s="26"/>
      <c r="R110" s="11"/>
    </row>
    <row r="111" spans="1:18" ht="15" customHeight="1" x14ac:dyDescent="0.25">
      <c r="A111" s="67" t="s">
        <v>38</v>
      </c>
      <c r="B111" s="68"/>
      <c r="C111" s="68"/>
      <c r="D111" s="68"/>
      <c r="E111" s="68"/>
      <c r="F111" s="68"/>
      <c r="G111" s="68"/>
      <c r="H111" s="68"/>
      <c r="I111" s="68"/>
      <c r="J111" s="68"/>
      <c r="K111" s="68"/>
      <c r="L111" s="68"/>
      <c r="M111" s="68"/>
      <c r="N111" s="68"/>
      <c r="O111" s="68"/>
      <c r="P111" s="68"/>
      <c r="Q111" s="69"/>
      <c r="R111" s="11"/>
    </row>
    <row r="112" spans="1:18" x14ac:dyDescent="0.25">
      <c r="A112" s="70"/>
      <c r="B112" s="71"/>
      <c r="C112" s="71"/>
      <c r="D112" s="71"/>
      <c r="E112" s="71"/>
      <c r="F112" s="71"/>
      <c r="G112" s="71"/>
      <c r="H112" s="71"/>
      <c r="I112" s="71"/>
      <c r="J112" s="71"/>
      <c r="K112" s="71"/>
      <c r="L112" s="71"/>
      <c r="M112" s="71"/>
      <c r="N112" s="71"/>
      <c r="O112" s="71"/>
      <c r="P112" s="71"/>
      <c r="Q112" s="72"/>
      <c r="R112" s="11"/>
    </row>
    <row r="113" spans="1:18" x14ac:dyDescent="0.25">
      <c r="A113" s="73"/>
      <c r="B113" s="74"/>
      <c r="C113" s="74"/>
      <c r="D113" s="74"/>
      <c r="E113" s="74"/>
      <c r="F113" s="74"/>
      <c r="G113" s="74"/>
      <c r="H113" s="74"/>
      <c r="I113" s="74"/>
      <c r="J113" s="74"/>
      <c r="K113" s="74"/>
      <c r="L113" s="74"/>
      <c r="M113" s="74"/>
      <c r="N113" s="74"/>
      <c r="O113" s="74"/>
      <c r="P113" s="74"/>
      <c r="Q113" s="75"/>
      <c r="R113" s="11"/>
    </row>
    <row r="114" spans="1:18" ht="15" customHeight="1" x14ac:dyDescent="0.25">
      <c r="A114" s="64"/>
      <c r="B114" s="66"/>
      <c r="C114" s="80" t="s">
        <v>27</v>
      </c>
      <c r="D114" s="52" t="s">
        <v>20</v>
      </c>
      <c r="E114" s="54"/>
      <c r="F114" s="52" t="s">
        <v>62</v>
      </c>
      <c r="G114" s="53"/>
      <c r="H114" s="53"/>
      <c r="I114" s="54"/>
      <c r="J114" s="52" t="s">
        <v>70</v>
      </c>
      <c r="K114" s="53"/>
      <c r="L114" s="54"/>
      <c r="M114" s="161" t="s">
        <v>21</v>
      </c>
      <c r="N114" s="162"/>
      <c r="O114" s="162"/>
      <c r="P114" s="162"/>
      <c r="Q114" s="163"/>
      <c r="R114" s="11"/>
    </row>
    <row r="115" spans="1:18" x14ac:dyDescent="0.25">
      <c r="A115" s="76"/>
      <c r="B115" s="77"/>
      <c r="C115" s="81"/>
      <c r="D115" s="55"/>
      <c r="E115" s="57"/>
      <c r="F115" s="55"/>
      <c r="G115" s="56"/>
      <c r="H115" s="56"/>
      <c r="I115" s="57"/>
      <c r="J115" s="55"/>
      <c r="K115" s="56"/>
      <c r="L115" s="57"/>
      <c r="M115" s="164"/>
      <c r="N115" s="165"/>
      <c r="O115" s="165"/>
      <c r="P115" s="165"/>
      <c r="Q115" s="166"/>
      <c r="R115" s="11"/>
    </row>
    <row r="116" spans="1:18" x14ac:dyDescent="0.25">
      <c r="A116" s="78"/>
      <c r="B116" s="79"/>
      <c r="C116" s="82"/>
      <c r="D116" s="58"/>
      <c r="E116" s="60"/>
      <c r="F116" s="58"/>
      <c r="G116" s="59"/>
      <c r="H116" s="59"/>
      <c r="I116" s="60"/>
      <c r="J116" s="58"/>
      <c r="K116" s="59"/>
      <c r="L116" s="60"/>
      <c r="M116" s="167"/>
      <c r="N116" s="168"/>
      <c r="O116" s="168"/>
      <c r="P116" s="168"/>
      <c r="Q116" s="169"/>
      <c r="R116" s="11"/>
    </row>
    <row r="117" spans="1:18" ht="30" x14ac:dyDescent="0.25">
      <c r="A117" s="83" t="s">
        <v>22</v>
      </c>
      <c r="B117" s="84"/>
      <c r="C117" s="22" t="s">
        <v>97</v>
      </c>
      <c r="D117" s="61">
        <v>72.2</v>
      </c>
      <c r="E117" s="63"/>
      <c r="F117" s="64">
        <v>8.0150000000000006</v>
      </c>
      <c r="G117" s="65"/>
      <c r="H117" s="65"/>
      <c r="I117" s="66"/>
      <c r="J117" s="61">
        <v>532.61</v>
      </c>
      <c r="K117" s="62"/>
      <c r="L117" s="63"/>
      <c r="M117" s="38"/>
      <c r="N117" s="39"/>
      <c r="O117" s="39"/>
      <c r="P117" s="39"/>
      <c r="Q117" s="40"/>
      <c r="R117" s="11"/>
    </row>
    <row r="118" spans="1:18" x14ac:dyDescent="0.25">
      <c r="A118" s="83" t="s">
        <v>23</v>
      </c>
      <c r="B118" s="84"/>
      <c r="C118" s="22"/>
      <c r="D118" s="61"/>
      <c r="E118" s="63"/>
      <c r="F118" s="61"/>
      <c r="G118" s="62"/>
      <c r="H118" s="62"/>
      <c r="I118" s="63"/>
      <c r="J118" s="61"/>
      <c r="K118" s="62"/>
      <c r="L118" s="63"/>
      <c r="M118" s="38"/>
      <c r="N118" s="39"/>
      <c r="O118" s="39"/>
      <c r="P118" s="39"/>
      <c r="Q118" s="40"/>
      <c r="R118" s="11"/>
    </row>
    <row r="119" spans="1:18" x14ac:dyDescent="0.25">
      <c r="A119" s="83" t="s">
        <v>24</v>
      </c>
      <c r="B119" s="84"/>
      <c r="C119" s="22"/>
      <c r="D119" s="61"/>
      <c r="E119" s="63"/>
      <c r="F119" s="61"/>
      <c r="G119" s="62"/>
      <c r="H119" s="62"/>
      <c r="I119" s="63"/>
      <c r="J119" s="61"/>
      <c r="K119" s="62"/>
      <c r="L119" s="63"/>
      <c r="M119" s="38"/>
      <c r="N119" s="39"/>
      <c r="O119" s="39"/>
      <c r="P119" s="39"/>
      <c r="Q119" s="40"/>
      <c r="R119" s="11"/>
    </row>
    <row r="120" spans="1:18" x14ac:dyDescent="0.25">
      <c r="A120" s="25"/>
      <c r="B120" s="25"/>
      <c r="C120" s="26"/>
      <c r="D120" s="27"/>
      <c r="E120" s="27"/>
      <c r="F120" s="27"/>
      <c r="G120" s="27"/>
      <c r="H120" s="27"/>
      <c r="I120" s="27"/>
      <c r="J120" s="27"/>
      <c r="K120" s="27"/>
      <c r="L120" s="27"/>
      <c r="M120" s="27"/>
      <c r="N120" s="26"/>
      <c r="O120" s="26"/>
      <c r="P120" s="26"/>
      <c r="Q120" s="26"/>
      <c r="R120" s="11"/>
    </row>
    <row r="121" spans="1:18" ht="15" customHeight="1" x14ac:dyDescent="0.25">
      <c r="A121" s="67" t="s">
        <v>39</v>
      </c>
      <c r="B121" s="68"/>
      <c r="C121" s="68"/>
      <c r="D121" s="68"/>
      <c r="E121" s="68"/>
      <c r="F121" s="68"/>
      <c r="G121" s="68"/>
      <c r="H121" s="68"/>
      <c r="I121" s="68"/>
      <c r="J121" s="68"/>
      <c r="K121" s="68"/>
      <c r="L121" s="68"/>
      <c r="M121" s="68"/>
      <c r="N121" s="68"/>
      <c r="O121" s="68"/>
      <c r="P121" s="68"/>
      <c r="Q121" s="69"/>
      <c r="R121" s="11"/>
    </row>
    <row r="122" spans="1:18" x14ac:dyDescent="0.25">
      <c r="A122" s="70"/>
      <c r="B122" s="71"/>
      <c r="C122" s="71"/>
      <c r="D122" s="71"/>
      <c r="E122" s="71"/>
      <c r="F122" s="71"/>
      <c r="G122" s="71"/>
      <c r="H122" s="71"/>
      <c r="I122" s="71"/>
      <c r="J122" s="71"/>
      <c r="K122" s="71"/>
      <c r="L122" s="71"/>
      <c r="M122" s="71"/>
      <c r="N122" s="71"/>
      <c r="O122" s="71"/>
      <c r="P122" s="71"/>
      <c r="Q122" s="72"/>
      <c r="R122" s="11"/>
    </row>
    <row r="123" spans="1:18" x14ac:dyDescent="0.25">
      <c r="A123" s="73"/>
      <c r="B123" s="74"/>
      <c r="C123" s="74"/>
      <c r="D123" s="74"/>
      <c r="E123" s="74"/>
      <c r="F123" s="74"/>
      <c r="G123" s="74"/>
      <c r="H123" s="74"/>
      <c r="I123" s="74"/>
      <c r="J123" s="74"/>
      <c r="K123" s="74"/>
      <c r="L123" s="74"/>
      <c r="M123" s="74"/>
      <c r="N123" s="74"/>
      <c r="O123" s="74"/>
      <c r="P123" s="74"/>
      <c r="Q123" s="75"/>
      <c r="R123" s="11"/>
    </row>
    <row r="124" spans="1:18" ht="15" customHeight="1" x14ac:dyDescent="0.25">
      <c r="A124" s="64"/>
      <c r="B124" s="66"/>
      <c r="C124" s="80" t="s">
        <v>27</v>
      </c>
      <c r="D124" s="52" t="s">
        <v>20</v>
      </c>
      <c r="E124" s="54"/>
      <c r="F124" s="52" t="s">
        <v>62</v>
      </c>
      <c r="G124" s="53"/>
      <c r="H124" s="53"/>
      <c r="I124" s="54"/>
      <c r="J124" s="52" t="s">
        <v>70</v>
      </c>
      <c r="K124" s="53"/>
      <c r="L124" s="54"/>
      <c r="M124" s="52" t="s">
        <v>21</v>
      </c>
      <c r="N124" s="53"/>
      <c r="O124" s="53"/>
      <c r="P124" s="53"/>
      <c r="Q124" s="54"/>
      <c r="R124" s="11"/>
    </row>
    <row r="125" spans="1:18" x14ac:dyDescent="0.25">
      <c r="A125" s="76"/>
      <c r="B125" s="77"/>
      <c r="C125" s="81"/>
      <c r="D125" s="55"/>
      <c r="E125" s="57"/>
      <c r="F125" s="55"/>
      <c r="G125" s="56"/>
      <c r="H125" s="56"/>
      <c r="I125" s="57"/>
      <c r="J125" s="55"/>
      <c r="K125" s="56"/>
      <c r="L125" s="57"/>
      <c r="M125" s="55"/>
      <c r="N125" s="56"/>
      <c r="O125" s="56"/>
      <c r="P125" s="56"/>
      <c r="Q125" s="57"/>
      <c r="R125" s="11"/>
    </row>
    <row r="126" spans="1:18" x14ac:dyDescent="0.25">
      <c r="A126" s="78"/>
      <c r="B126" s="79"/>
      <c r="C126" s="82"/>
      <c r="D126" s="58"/>
      <c r="E126" s="60"/>
      <c r="F126" s="58"/>
      <c r="G126" s="59"/>
      <c r="H126" s="59"/>
      <c r="I126" s="60"/>
      <c r="J126" s="58"/>
      <c r="K126" s="59"/>
      <c r="L126" s="60"/>
      <c r="M126" s="58"/>
      <c r="N126" s="59"/>
      <c r="O126" s="59"/>
      <c r="P126" s="59"/>
      <c r="Q126" s="60"/>
      <c r="R126" s="11"/>
    </row>
    <row r="127" spans="1:18" ht="30" x14ac:dyDescent="0.25">
      <c r="A127" s="83" t="s">
        <v>22</v>
      </c>
      <c r="B127" s="84"/>
      <c r="C127" s="22" t="s">
        <v>97</v>
      </c>
      <c r="D127" s="61">
        <v>69.400000000000006</v>
      </c>
      <c r="E127" s="63"/>
      <c r="F127" s="61">
        <v>2.27</v>
      </c>
      <c r="G127" s="62"/>
      <c r="H127" s="62"/>
      <c r="I127" s="63"/>
      <c r="J127" s="61">
        <v>73.974999999999994</v>
      </c>
      <c r="K127" s="62"/>
      <c r="L127" s="63"/>
      <c r="M127" s="38"/>
      <c r="N127" s="39"/>
      <c r="O127" s="39"/>
      <c r="P127" s="39"/>
      <c r="Q127" s="40"/>
      <c r="R127" s="11"/>
    </row>
    <row r="128" spans="1:18" x14ac:dyDescent="0.25">
      <c r="A128" s="83" t="s">
        <v>23</v>
      </c>
      <c r="B128" s="84"/>
      <c r="C128" s="22"/>
      <c r="D128" s="61"/>
      <c r="E128" s="63"/>
      <c r="F128" s="61"/>
      <c r="G128" s="62"/>
      <c r="H128" s="62"/>
      <c r="I128" s="63"/>
      <c r="J128" s="61"/>
      <c r="K128" s="62"/>
      <c r="L128" s="63"/>
      <c r="M128" s="41"/>
      <c r="N128" s="42"/>
      <c r="O128" s="42"/>
      <c r="P128" s="42"/>
      <c r="Q128" s="43"/>
      <c r="R128" s="11"/>
    </row>
    <row r="129" spans="1:18" x14ac:dyDescent="0.25">
      <c r="A129" s="83" t="s">
        <v>24</v>
      </c>
      <c r="B129" s="84"/>
      <c r="C129" s="22"/>
      <c r="D129" s="61"/>
      <c r="E129" s="63"/>
      <c r="F129" s="61"/>
      <c r="G129" s="62"/>
      <c r="H129" s="62"/>
      <c r="I129" s="63"/>
      <c r="J129" s="61"/>
      <c r="K129" s="62"/>
      <c r="L129" s="63"/>
      <c r="M129" s="38"/>
      <c r="N129" s="39"/>
      <c r="O129" s="39"/>
      <c r="P129" s="39"/>
      <c r="Q129" s="40"/>
      <c r="R129" s="11"/>
    </row>
    <row r="130" spans="1:18" x14ac:dyDescent="0.25">
      <c r="A130" s="11"/>
      <c r="B130" s="11"/>
      <c r="C130" s="11"/>
      <c r="D130" s="11"/>
      <c r="E130" s="11"/>
      <c r="F130" s="11"/>
      <c r="G130" s="11"/>
      <c r="H130" s="11"/>
      <c r="I130" s="11"/>
      <c r="J130" s="11"/>
      <c r="K130" s="11"/>
      <c r="L130" s="11"/>
      <c r="M130" s="11"/>
      <c r="N130" s="11"/>
      <c r="O130" s="11"/>
      <c r="P130" s="11"/>
      <c r="Q130" s="11"/>
      <c r="R130" s="11"/>
    </row>
    <row r="131" spans="1:18" ht="15" customHeight="1" x14ac:dyDescent="0.25">
      <c r="A131" s="67" t="s">
        <v>30</v>
      </c>
      <c r="B131" s="68"/>
      <c r="C131" s="68"/>
      <c r="D131" s="68"/>
      <c r="E131" s="68"/>
      <c r="F131" s="68"/>
      <c r="G131" s="68"/>
      <c r="H131" s="68"/>
      <c r="I131" s="68"/>
      <c r="J131" s="68"/>
      <c r="K131" s="68"/>
      <c r="L131" s="68"/>
      <c r="M131" s="68"/>
      <c r="N131" s="68"/>
      <c r="O131" s="68"/>
      <c r="P131" s="68"/>
      <c r="Q131" s="69"/>
      <c r="R131" s="11"/>
    </row>
    <row r="132" spans="1:18" x14ac:dyDescent="0.25">
      <c r="A132" s="70"/>
      <c r="B132" s="71"/>
      <c r="C132" s="71"/>
      <c r="D132" s="71"/>
      <c r="E132" s="71"/>
      <c r="F132" s="71"/>
      <c r="G132" s="71"/>
      <c r="H132" s="71"/>
      <c r="I132" s="71"/>
      <c r="J132" s="71"/>
      <c r="K132" s="71"/>
      <c r="L132" s="71"/>
      <c r="M132" s="71"/>
      <c r="N132" s="71"/>
      <c r="O132" s="71"/>
      <c r="P132" s="71"/>
      <c r="Q132" s="72"/>
      <c r="R132" s="11"/>
    </row>
    <row r="133" spans="1:18" x14ac:dyDescent="0.25">
      <c r="A133" s="73"/>
      <c r="B133" s="74"/>
      <c r="C133" s="74"/>
      <c r="D133" s="74"/>
      <c r="E133" s="74"/>
      <c r="F133" s="74"/>
      <c r="G133" s="74"/>
      <c r="H133" s="74"/>
      <c r="I133" s="74"/>
      <c r="J133" s="74"/>
      <c r="K133" s="74"/>
      <c r="L133" s="74"/>
      <c r="M133" s="74"/>
      <c r="N133" s="74"/>
      <c r="O133" s="74"/>
      <c r="P133" s="74"/>
      <c r="Q133" s="75"/>
      <c r="R133" s="11"/>
    </row>
    <row r="134" spans="1:18" ht="15" customHeight="1" x14ac:dyDescent="0.25">
      <c r="A134" s="64"/>
      <c r="B134" s="66"/>
      <c r="C134" s="80" t="s">
        <v>27</v>
      </c>
      <c r="D134" s="52" t="s">
        <v>20</v>
      </c>
      <c r="E134" s="54"/>
      <c r="F134" s="52" t="s">
        <v>67</v>
      </c>
      <c r="G134" s="54"/>
      <c r="H134" s="80" t="s">
        <v>3</v>
      </c>
      <c r="I134" s="52" t="s">
        <v>40</v>
      </c>
      <c r="J134" s="53"/>
      <c r="K134" s="54"/>
      <c r="L134" s="172" t="s">
        <v>3</v>
      </c>
      <c r="M134" s="161" t="s">
        <v>21</v>
      </c>
      <c r="N134" s="162"/>
      <c r="O134" s="162"/>
      <c r="P134" s="162"/>
      <c r="Q134" s="163"/>
      <c r="R134" s="11"/>
    </row>
    <row r="135" spans="1:18" x14ac:dyDescent="0.25">
      <c r="A135" s="76"/>
      <c r="B135" s="77"/>
      <c r="C135" s="81"/>
      <c r="D135" s="55"/>
      <c r="E135" s="57"/>
      <c r="F135" s="55"/>
      <c r="G135" s="57"/>
      <c r="H135" s="81"/>
      <c r="I135" s="55"/>
      <c r="J135" s="56"/>
      <c r="K135" s="57"/>
      <c r="L135" s="173"/>
      <c r="M135" s="164"/>
      <c r="N135" s="165"/>
      <c r="O135" s="165"/>
      <c r="P135" s="165"/>
      <c r="Q135" s="166"/>
      <c r="R135" s="11"/>
    </row>
    <row r="136" spans="1:18" x14ac:dyDescent="0.25">
      <c r="A136" s="78"/>
      <c r="B136" s="79"/>
      <c r="C136" s="82"/>
      <c r="D136" s="58"/>
      <c r="E136" s="60"/>
      <c r="F136" s="58"/>
      <c r="G136" s="60"/>
      <c r="H136" s="82"/>
      <c r="I136" s="58"/>
      <c r="J136" s="59"/>
      <c r="K136" s="60"/>
      <c r="L136" s="174"/>
      <c r="M136" s="167"/>
      <c r="N136" s="168"/>
      <c r="O136" s="168"/>
      <c r="P136" s="168"/>
      <c r="Q136" s="169"/>
      <c r="R136" s="11"/>
    </row>
    <row r="137" spans="1:18" x14ac:dyDescent="0.25">
      <c r="A137" s="83" t="s">
        <v>22</v>
      </c>
      <c r="B137" s="84"/>
      <c r="C137" s="22"/>
      <c r="D137" s="61"/>
      <c r="E137" s="63"/>
      <c r="F137" s="170"/>
      <c r="G137" s="171"/>
      <c r="H137" s="28"/>
      <c r="I137" s="61"/>
      <c r="J137" s="62"/>
      <c r="K137" s="63"/>
      <c r="L137" s="9"/>
      <c r="M137" s="100"/>
      <c r="N137" s="101"/>
      <c r="O137" s="101"/>
      <c r="P137" s="101"/>
      <c r="Q137" s="102"/>
      <c r="R137" s="11"/>
    </row>
    <row r="138" spans="1:18" x14ac:dyDescent="0.25">
      <c r="A138" s="83" t="s">
        <v>23</v>
      </c>
      <c r="B138" s="84"/>
      <c r="C138" s="22"/>
      <c r="D138" s="61"/>
      <c r="E138" s="63"/>
      <c r="F138" s="170"/>
      <c r="G138" s="171"/>
      <c r="H138" s="28"/>
      <c r="I138" s="61"/>
      <c r="J138" s="62"/>
      <c r="K138" s="63"/>
      <c r="L138" s="9"/>
      <c r="M138" s="100"/>
      <c r="N138" s="101"/>
      <c r="O138" s="101"/>
      <c r="P138" s="101"/>
      <c r="Q138" s="102"/>
      <c r="R138" s="11"/>
    </row>
    <row r="139" spans="1:18" x14ac:dyDescent="0.25">
      <c r="A139" s="11"/>
      <c r="B139" s="11"/>
      <c r="C139" s="11"/>
      <c r="D139" s="11"/>
      <c r="E139" s="11"/>
      <c r="F139" s="11"/>
      <c r="G139" s="11"/>
      <c r="H139" s="11"/>
      <c r="I139" s="11"/>
      <c r="J139" s="11"/>
      <c r="K139" s="11"/>
      <c r="L139" s="11"/>
      <c r="M139" s="11"/>
      <c r="N139" s="11"/>
      <c r="O139" s="11"/>
      <c r="P139" s="11"/>
      <c r="Q139" s="11"/>
      <c r="R139" s="11"/>
    </row>
    <row r="140" spans="1:18" ht="15" customHeight="1" x14ac:dyDescent="0.25">
      <c r="A140" s="67" t="s">
        <v>41</v>
      </c>
      <c r="B140" s="68"/>
      <c r="C140" s="68"/>
      <c r="D140" s="68"/>
      <c r="E140" s="68"/>
      <c r="F140" s="68"/>
      <c r="G140" s="68"/>
      <c r="H140" s="68"/>
      <c r="I140" s="68"/>
      <c r="J140" s="68"/>
      <c r="K140" s="68"/>
      <c r="L140" s="68"/>
      <c r="M140" s="68"/>
      <c r="N140" s="68"/>
      <c r="O140" s="68"/>
      <c r="P140" s="68"/>
      <c r="Q140" s="69"/>
      <c r="R140" s="11"/>
    </row>
    <row r="141" spans="1:18" x14ac:dyDescent="0.25">
      <c r="A141" s="70"/>
      <c r="B141" s="71"/>
      <c r="C141" s="71"/>
      <c r="D141" s="71"/>
      <c r="E141" s="71"/>
      <c r="F141" s="71"/>
      <c r="G141" s="71"/>
      <c r="H141" s="71"/>
      <c r="I141" s="71"/>
      <c r="J141" s="71"/>
      <c r="K141" s="71"/>
      <c r="L141" s="71"/>
      <c r="M141" s="71"/>
      <c r="N141" s="71"/>
      <c r="O141" s="71"/>
      <c r="P141" s="71"/>
      <c r="Q141" s="72"/>
      <c r="R141" s="11"/>
    </row>
    <row r="142" spans="1:18" x14ac:dyDescent="0.25">
      <c r="A142" s="73"/>
      <c r="B142" s="74"/>
      <c r="C142" s="74"/>
      <c r="D142" s="74"/>
      <c r="E142" s="74"/>
      <c r="F142" s="74"/>
      <c r="G142" s="74"/>
      <c r="H142" s="74"/>
      <c r="I142" s="74"/>
      <c r="J142" s="74"/>
      <c r="K142" s="74"/>
      <c r="L142" s="74"/>
      <c r="M142" s="74"/>
      <c r="N142" s="74"/>
      <c r="O142" s="74"/>
      <c r="P142" s="74"/>
      <c r="Q142" s="75"/>
      <c r="R142" s="11"/>
    </row>
    <row r="143" spans="1:18" ht="15" customHeight="1" x14ac:dyDescent="0.25">
      <c r="A143" s="64"/>
      <c r="B143" s="66"/>
      <c r="C143" s="80" t="s">
        <v>27</v>
      </c>
      <c r="D143" s="52" t="s">
        <v>20</v>
      </c>
      <c r="E143" s="54"/>
      <c r="F143" s="52" t="s">
        <v>67</v>
      </c>
      <c r="G143" s="54"/>
      <c r="H143" s="80" t="s">
        <v>3</v>
      </c>
      <c r="I143" s="52" t="s">
        <v>40</v>
      </c>
      <c r="J143" s="53"/>
      <c r="K143" s="54"/>
      <c r="L143" s="172" t="s">
        <v>3</v>
      </c>
      <c r="M143" s="161" t="s">
        <v>21</v>
      </c>
      <c r="N143" s="162"/>
      <c r="O143" s="162"/>
      <c r="P143" s="162"/>
      <c r="Q143" s="163"/>
      <c r="R143" s="11"/>
    </row>
    <row r="144" spans="1:18" x14ac:dyDescent="0.25">
      <c r="A144" s="76"/>
      <c r="B144" s="77"/>
      <c r="C144" s="81"/>
      <c r="D144" s="55"/>
      <c r="E144" s="57"/>
      <c r="F144" s="55"/>
      <c r="G144" s="57"/>
      <c r="H144" s="81"/>
      <c r="I144" s="55"/>
      <c r="J144" s="56"/>
      <c r="K144" s="57"/>
      <c r="L144" s="173"/>
      <c r="M144" s="164"/>
      <c r="N144" s="165"/>
      <c r="O144" s="165"/>
      <c r="P144" s="165"/>
      <c r="Q144" s="166"/>
      <c r="R144" s="11"/>
    </row>
    <row r="145" spans="1:18" x14ac:dyDescent="0.25">
      <c r="A145" s="78"/>
      <c r="B145" s="79"/>
      <c r="C145" s="82"/>
      <c r="D145" s="58"/>
      <c r="E145" s="60"/>
      <c r="F145" s="58"/>
      <c r="G145" s="60"/>
      <c r="H145" s="82"/>
      <c r="I145" s="58"/>
      <c r="J145" s="59"/>
      <c r="K145" s="60"/>
      <c r="L145" s="174"/>
      <c r="M145" s="167"/>
      <c r="N145" s="168"/>
      <c r="O145" s="168"/>
      <c r="P145" s="168"/>
      <c r="Q145" s="169"/>
      <c r="R145" s="11"/>
    </row>
    <row r="146" spans="1:18" x14ac:dyDescent="0.25">
      <c r="A146" s="83" t="s">
        <v>22</v>
      </c>
      <c r="B146" s="84"/>
      <c r="C146" s="22"/>
      <c r="D146" s="61"/>
      <c r="E146" s="63"/>
      <c r="F146" s="170"/>
      <c r="G146" s="171"/>
      <c r="H146" s="28"/>
      <c r="I146" s="61"/>
      <c r="J146" s="62"/>
      <c r="K146" s="63"/>
      <c r="L146" s="9"/>
      <c r="M146" s="100"/>
      <c r="N146" s="101"/>
      <c r="O146" s="101"/>
      <c r="P146" s="101"/>
      <c r="Q146" s="102"/>
      <c r="R146" s="11"/>
    </row>
    <row r="147" spans="1:18" x14ac:dyDescent="0.25">
      <c r="A147" s="83" t="s">
        <v>23</v>
      </c>
      <c r="B147" s="84"/>
      <c r="C147" s="22"/>
      <c r="D147" s="61"/>
      <c r="E147" s="63"/>
      <c r="F147" s="170"/>
      <c r="G147" s="171"/>
      <c r="H147" s="28"/>
      <c r="I147" s="61"/>
      <c r="J147" s="62"/>
      <c r="K147" s="63"/>
      <c r="L147" s="9"/>
      <c r="M147" s="100"/>
      <c r="N147" s="101"/>
      <c r="O147" s="101"/>
      <c r="P147" s="101"/>
      <c r="Q147" s="102"/>
      <c r="R147" s="11"/>
    </row>
    <row r="148" spans="1:18" x14ac:dyDescent="0.25">
      <c r="A148" s="11"/>
      <c r="B148" s="11"/>
      <c r="C148" s="11"/>
      <c r="D148" s="11"/>
      <c r="E148" s="11"/>
      <c r="F148" s="11"/>
      <c r="G148" s="11"/>
      <c r="H148" s="11"/>
      <c r="I148" s="11"/>
      <c r="J148" s="11"/>
      <c r="K148" s="11"/>
      <c r="L148" s="11"/>
      <c r="M148" s="11"/>
      <c r="N148" s="11"/>
      <c r="O148" s="11"/>
      <c r="P148" s="11"/>
      <c r="Q148" s="11"/>
      <c r="R148" s="11"/>
    </row>
  </sheetData>
  <mergeCells count="304">
    <mergeCell ref="K46:Q46"/>
    <mergeCell ref="K51:Q53"/>
    <mergeCell ref="K54:Q54"/>
    <mergeCell ref="K55:Q55"/>
    <mergeCell ref="K56:Q56"/>
    <mergeCell ref="K57:Q57"/>
    <mergeCell ref="K58:Q58"/>
    <mergeCell ref="K31:Q31"/>
    <mergeCell ref="K32:Q32"/>
    <mergeCell ref="K33:Q33"/>
    <mergeCell ref="K34:Q34"/>
    <mergeCell ref="K39:Q41"/>
    <mergeCell ref="K42:Q42"/>
    <mergeCell ref="K43:Q43"/>
    <mergeCell ref="K44:Q44"/>
    <mergeCell ref="K45:Q45"/>
    <mergeCell ref="A36:Q38"/>
    <mergeCell ref="A39:B41"/>
    <mergeCell ref="D39:E41"/>
    <mergeCell ref="F39:G41"/>
    <mergeCell ref="H39:I41"/>
    <mergeCell ref="J39:J41"/>
    <mergeCell ref="C39:C41"/>
    <mergeCell ref="A34:B34"/>
    <mergeCell ref="A146:B146"/>
    <mergeCell ref="D146:E146"/>
    <mergeCell ref="F146:G146"/>
    <mergeCell ref="I146:K146"/>
    <mergeCell ref="M146:Q146"/>
    <mergeCell ref="A147:B147"/>
    <mergeCell ref="D147:E147"/>
    <mergeCell ref="F147:G147"/>
    <mergeCell ref="I147:K147"/>
    <mergeCell ref="M147:Q147"/>
    <mergeCell ref="A140:Q142"/>
    <mergeCell ref="A143:B145"/>
    <mergeCell ref="C143:C145"/>
    <mergeCell ref="D143:E145"/>
    <mergeCell ref="F143:G145"/>
    <mergeCell ref="H143:H145"/>
    <mergeCell ref="I143:K145"/>
    <mergeCell ref="L143:L145"/>
    <mergeCell ref="M143:Q145"/>
    <mergeCell ref="F134:G136"/>
    <mergeCell ref="H134:H136"/>
    <mergeCell ref="F137:G137"/>
    <mergeCell ref="F138:G138"/>
    <mergeCell ref="A137:B137"/>
    <mergeCell ref="D137:E137"/>
    <mergeCell ref="I137:K137"/>
    <mergeCell ref="M137:Q137"/>
    <mergeCell ref="A131:Q133"/>
    <mergeCell ref="A134:B136"/>
    <mergeCell ref="D134:E136"/>
    <mergeCell ref="I134:K136"/>
    <mergeCell ref="L134:L136"/>
    <mergeCell ref="M134:Q136"/>
    <mergeCell ref="C134:C136"/>
    <mergeCell ref="A138:B138"/>
    <mergeCell ref="D138:E138"/>
    <mergeCell ref="I138:K138"/>
    <mergeCell ref="M138:Q138"/>
    <mergeCell ref="A127:B127"/>
    <mergeCell ref="D127:E127"/>
    <mergeCell ref="J127:L127"/>
    <mergeCell ref="A128:B128"/>
    <mergeCell ref="D128:E128"/>
    <mergeCell ref="J128:L128"/>
    <mergeCell ref="F127:I127"/>
    <mergeCell ref="F128:I128"/>
    <mergeCell ref="A129:B129"/>
    <mergeCell ref="D129:E129"/>
    <mergeCell ref="J129:L129"/>
    <mergeCell ref="F129:I129"/>
    <mergeCell ref="A119:B119"/>
    <mergeCell ref="D119:E119"/>
    <mergeCell ref="J119:L119"/>
    <mergeCell ref="A121:Q123"/>
    <mergeCell ref="A124:B126"/>
    <mergeCell ref="C124:C126"/>
    <mergeCell ref="D124:E126"/>
    <mergeCell ref="J124:L126"/>
    <mergeCell ref="F119:I119"/>
    <mergeCell ref="M119:Q119"/>
    <mergeCell ref="F124:I126"/>
    <mergeCell ref="M124:Q126"/>
    <mergeCell ref="A117:B117"/>
    <mergeCell ref="D117:E117"/>
    <mergeCell ref="J117:L117"/>
    <mergeCell ref="A118:B118"/>
    <mergeCell ref="D118:E118"/>
    <mergeCell ref="J118:L118"/>
    <mergeCell ref="F117:I117"/>
    <mergeCell ref="F118:I118"/>
    <mergeCell ref="M117:Q117"/>
    <mergeCell ref="M118:Q118"/>
    <mergeCell ref="D109:E109"/>
    <mergeCell ref="J109:L109"/>
    <mergeCell ref="A111:Q113"/>
    <mergeCell ref="A114:B116"/>
    <mergeCell ref="C114:C116"/>
    <mergeCell ref="D114:E116"/>
    <mergeCell ref="J114:L116"/>
    <mergeCell ref="A109:B109"/>
    <mergeCell ref="F109:I109"/>
    <mergeCell ref="M109:Q109"/>
    <mergeCell ref="F114:I116"/>
    <mergeCell ref="M114:Q116"/>
    <mergeCell ref="A107:B107"/>
    <mergeCell ref="D107:E107"/>
    <mergeCell ref="J107:L107"/>
    <mergeCell ref="A108:B108"/>
    <mergeCell ref="D108:E108"/>
    <mergeCell ref="J108:L108"/>
    <mergeCell ref="F107:I107"/>
    <mergeCell ref="F108:I108"/>
    <mergeCell ref="M107:Q107"/>
    <mergeCell ref="M108:Q108"/>
    <mergeCell ref="A97:B97"/>
    <mergeCell ref="D97:E97"/>
    <mergeCell ref="J97:L97"/>
    <mergeCell ref="A91:Q93"/>
    <mergeCell ref="A94:B96"/>
    <mergeCell ref="D94:E96"/>
    <mergeCell ref="J94:L96"/>
    <mergeCell ref="C94:C96"/>
    <mergeCell ref="A99:B99"/>
    <mergeCell ref="D99:E99"/>
    <mergeCell ref="J99:L99"/>
    <mergeCell ref="A98:B98"/>
    <mergeCell ref="D98:E98"/>
    <mergeCell ref="J98:L98"/>
    <mergeCell ref="A89:B89"/>
    <mergeCell ref="D89:E89"/>
    <mergeCell ref="N89:Q89"/>
    <mergeCell ref="A88:B88"/>
    <mergeCell ref="D88:E88"/>
    <mergeCell ref="N88:Q88"/>
    <mergeCell ref="F88:I88"/>
    <mergeCell ref="F89:I89"/>
    <mergeCell ref="J88:K88"/>
    <mergeCell ref="J89:K89"/>
    <mergeCell ref="N87:Q87"/>
    <mergeCell ref="A81:Q83"/>
    <mergeCell ref="A84:B86"/>
    <mergeCell ref="D84:E86"/>
    <mergeCell ref="N84:Q86"/>
    <mergeCell ref="C84:C86"/>
    <mergeCell ref="F84:I86"/>
    <mergeCell ref="F87:I87"/>
    <mergeCell ref="J84:K86"/>
    <mergeCell ref="J87:K87"/>
    <mergeCell ref="A77:B77"/>
    <mergeCell ref="L77:Q77"/>
    <mergeCell ref="A71:Q72"/>
    <mergeCell ref="A73:B75"/>
    <mergeCell ref="L73:Q75"/>
    <mergeCell ref="C73:C75"/>
    <mergeCell ref="D77:G77"/>
    <mergeCell ref="H77:K77"/>
    <mergeCell ref="A78:B78"/>
    <mergeCell ref="L78:Q78"/>
    <mergeCell ref="D78:G78"/>
    <mergeCell ref="H78:K78"/>
    <mergeCell ref="L67:Q67"/>
    <mergeCell ref="L68:Q68"/>
    <mergeCell ref="A69:B69"/>
    <mergeCell ref="D69:E69"/>
    <mergeCell ref="F69:G69"/>
    <mergeCell ref="H69:I69"/>
    <mergeCell ref="J69:K69"/>
    <mergeCell ref="A76:B76"/>
    <mergeCell ref="L76:Q76"/>
    <mergeCell ref="L69:Q69"/>
    <mergeCell ref="D73:G75"/>
    <mergeCell ref="H73:K75"/>
    <mergeCell ref="D76:G76"/>
    <mergeCell ref="H76:K76"/>
    <mergeCell ref="A68:B68"/>
    <mergeCell ref="D68:E68"/>
    <mergeCell ref="F68:G68"/>
    <mergeCell ref="H68:I68"/>
    <mergeCell ref="J68:K68"/>
    <mergeCell ref="A67:B67"/>
    <mergeCell ref="D67:E67"/>
    <mergeCell ref="F67:G67"/>
    <mergeCell ref="H67:I67"/>
    <mergeCell ref="J67:K67"/>
    <mergeCell ref="F63:G66"/>
    <mergeCell ref="H63:I66"/>
    <mergeCell ref="J63:K66"/>
    <mergeCell ref="A60:Q62"/>
    <mergeCell ref="A63:B66"/>
    <mergeCell ref="D63:E66"/>
    <mergeCell ref="A58:B58"/>
    <mergeCell ref="D58:E58"/>
    <mergeCell ref="F58:G58"/>
    <mergeCell ref="H58:I58"/>
    <mergeCell ref="C63:C66"/>
    <mergeCell ref="L63:Q66"/>
    <mergeCell ref="A57:B57"/>
    <mergeCell ref="D57:E57"/>
    <mergeCell ref="F57:G57"/>
    <mergeCell ref="H57:I57"/>
    <mergeCell ref="A56:B56"/>
    <mergeCell ref="D56:E56"/>
    <mergeCell ref="F56:G56"/>
    <mergeCell ref="H56:I56"/>
    <mergeCell ref="A55:B55"/>
    <mergeCell ref="D55:E55"/>
    <mergeCell ref="F55:G55"/>
    <mergeCell ref="H55:I55"/>
    <mergeCell ref="A54:B54"/>
    <mergeCell ref="D54:E54"/>
    <mergeCell ref="F54:G54"/>
    <mergeCell ref="H54:I54"/>
    <mergeCell ref="A48:Q50"/>
    <mergeCell ref="A51:B53"/>
    <mergeCell ref="D51:E53"/>
    <mergeCell ref="F51:G53"/>
    <mergeCell ref="H51:I53"/>
    <mergeCell ref="J51:J53"/>
    <mergeCell ref="A46:B46"/>
    <mergeCell ref="D46:E46"/>
    <mergeCell ref="F46:G46"/>
    <mergeCell ref="H46:I46"/>
    <mergeCell ref="C51:C53"/>
    <mergeCell ref="A45:B45"/>
    <mergeCell ref="D45:E45"/>
    <mergeCell ref="F45:G45"/>
    <mergeCell ref="H45:I45"/>
    <mergeCell ref="A44:B44"/>
    <mergeCell ref="D44:E44"/>
    <mergeCell ref="F44:G44"/>
    <mergeCell ref="H44:I44"/>
    <mergeCell ref="A43:B43"/>
    <mergeCell ref="D43:E43"/>
    <mergeCell ref="F43:G43"/>
    <mergeCell ref="H43:I43"/>
    <mergeCell ref="A42:B42"/>
    <mergeCell ref="D42:E42"/>
    <mergeCell ref="F42:G42"/>
    <mergeCell ref="H42:I42"/>
    <mergeCell ref="D34:E34"/>
    <mergeCell ref="F34:G34"/>
    <mergeCell ref="H34:I34"/>
    <mergeCell ref="A33:B33"/>
    <mergeCell ref="D33:E33"/>
    <mergeCell ref="F33:G33"/>
    <mergeCell ref="H33:I33"/>
    <mergeCell ref="A32:B32"/>
    <mergeCell ref="D32:E32"/>
    <mergeCell ref="F32:G32"/>
    <mergeCell ref="H32:I32"/>
    <mergeCell ref="A31:B31"/>
    <mergeCell ref="D31:E31"/>
    <mergeCell ref="F31:G31"/>
    <mergeCell ref="H31:I31"/>
    <mergeCell ref="A30:B30"/>
    <mergeCell ref="D30:E30"/>
    <mergeCell ref="F30:G30"/>
    <mergeCell ref="H30:I30"/>
    <mergeCell ref="A24:Q26"/>
    <mergeCell ref="A27:B29"/>
    <mergeCell ref="D27:E29"/>
    <mergeCell ref="F27:G29"/>
    <mergeCell ref="H27:I29"/>
    <mergeCell ref="K27:Q29"/>
    <mergeCell ref="K30:Q30"/>
    <mergeCell ref="A2:Q13"/>
    <mergeCell ref="J27:J29"/>
    <mergeCell ref="A16:F16"/>
    <mergeCell ref="A18:F18"/>
    <mergeCell ref="A19:F21"/>
    <mergeCell ref="A17:F17"/>
    <mergeCell ref="G16:Q16"/>
    <mergeCell ref="G17:Q17"/>
    <mergeCell ref="G18:Q18"/>
    <mergeCell ref="G19:Q21"/>
    <mergeCell ref="C27:C29"/>
    <mergeCell ref="M127:Q127"/>
    <mergeCell ref="M128:Q128"/>
    <mergeCell ref="M129:Q129"/>
    <mergeCell ref="L84:M86"/>
    <mergeCell ref="L87:M87"/>
    <mergeCell ref="L89:M89"/>
    <mergeCell ref="L88:M88"/>
    <mergeCell ref="F94:I96"/>
    <mergeCell ref="F97:I97"/>
    <mergeCell ref="F98:I98"/>
    <mergeCell ref="F99:I99"/>
    <mergeCell ref="M94:Q96"/>
    <mergeCell ref="M97:Q97"/>
    <mergeCell ref="M98:Q98"/>
    <mergeCell ref="M99:Q99"/>
    <mergeCell ref="A101:Q103"/>
    <mergeCell ref="A104:B106"/>
    <mergeCell ref="C104:C106"/>
    <mergeCell ref="D104:E106"/>
    <mergeCell ref="J104:L106"/>
    <mergeCell ref="F104:I106"/>
    <mergeCell ref="M104:Q106"/>
    <mergeCell ref="A87:B87"/>
    <mergeCell ref="D87:E87"/>
  </mergeCells>
  <phoneticPr fontId="8" type="noConversion"/>
  <conditionalFormatting sqref="D87:E89">
    <cfRule type="cellIs" dxfId="88" priority="10" operator="notBetween">
      <formula>67</formula>
      <formula>73</formula>
    </cfRule>
  </conditionalFormatting>
  <conditionalFormatting sqref="D107:E110">
    <cfRule type="cellIs" dxfId="87" priority="6" operator="notBetween">
      <formula>67</formula>
      <formula>73</formula>
    </cfRule>
  </conditionalFormatting>
  <conditionalFormatting sqref="D117:E120">
    <cfRule type="cellIs" dxfId="86" priority="5" operator="notBetween">
      <formula>67</formula>
      <formula>73</formula>
    </cfRule>
  </conditionalFormatting>
  <conditionalFormatting sqref="D127:E129">
    <cfRule type="cellIs" dxfId="85" priority="4" operator="notBetween">
      <formula>67</formula>
      <formula>73</formula>
    </cfRule>
  </conditionalFormatting>
  <conditionalFormatting sqref="D137:E138">
    <cfRule type="cellIs" dxfId="84" priority="8" operator="notBetween">
      <formula>77</formula>
      <formula>83</formula>
    </cfRule>
  </conditionalFormatting>
  <conditionalFormatting sqref="D146:E147">
    <cfRule type="cellIs" dxfId="83" priority="3" operator="notBetween">
      <formula>77</formula>
      <formula>83</formula>
    </cfRule>
  </conditionalFormatting>
  <conditionalFormatting sqref="D67:I69">
    <cfRule type="cellIs" dxfId="82" priority="1" operator="notBetween">
      <formula>4.5</formula>
      <formula>5.5</formula>
    </cfRule>
  </conditionalFormatting>
  <conditionalFormatting sqref="F30:G34 D97:E100">
    <cfRule type="cellIs" dxfId="81" priority="14" operator="notBetween">
      <formula>67</formula>
      <formula>73</formula>
    </cfRule>
  </conditionalFormatting>
  <conditionalFormatting sqref="F42:G46">
    <cfRule type="cellIs" dxfId="80" priority="13" operator="notBetween">
      <formula>67</formula>
      <formula>73</formula>
    </cfRule>
  </conditionalFormatting>
  <conditionalFormatting sqref="F54:G58">
    <cfRule type="cellIs" dxfId="79" priority="12" operator="notBetween">
      <formula>67</formula>
      <formula>73</formula>
    </cfRule>
  </conditionalFormatting>
  <hyperlinks>
    <hyperlink ref="G18" r:id="rId1" xr:uid="{AEF7B254-BBDF-4D13-9D71-14C6D6F18F0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xr:uid="{6596C2B0-D8DB-485B-8377-ABBDFF12206C}">
          <x14:formula1>
            <xm:f>Ripploend!$B$2:$B$4</xm:f>
          </x14:formula1>
          <xm:sqref>I110 I100 L146:L147 L137:L138 I120</xm:sqref>
        </x14:dataValidation>
        <x14:dataValidation type="list" allowBlank="1" showInputMessage="1" showErrorMessage="1" xr:uid="{ACA18BDA-6141-49DC-86A3-BE04A17ADED4}">
          <x14:formula1>
            <xm:f>Ripploend!$C$2:$C$4</xm:f>
          </x14:formula1>
          <xm:sqref>H137:H138 J30:J34 J42:J46 J54:J58 H146:H147</xm:sqref>
        </x14:dataValidation>
        <x14:dataValidation type="list" allowBlank="1" showInputMessage="1" showErrorMessage="1" xr:uid="{3A1E413C-38EF-417D-A592-2C3BF53FC31F}">
          <x14:formula1>
            <xm:f>Ripploend!$A$2:$A$3</xm:f>
          </x14:formula1>
          <xm:sqref>D45:E46 D30:E34 D57:E58</xm:sqref>
        </x14:dataValidation>
        <x14:dataValidation type="list" allowBlank="1" showInputMessage="1" showErrorMessage="1" xr:uid="{23ED1F0D-DAB3-488F-9AE9-6BB1EDD7D310}">
          <x14:formula1>
            <xm:f>Ripploend!#REF!</xm:f>
          </x14:formula1>
          <xm:sqref>M100 M120 M110</xm:sqref>
        </x14:dataValidation>
        <x14:dataValidation type="list" allowBlank="1" showInputMessage="1" showErrorMessage="1" xr:uid="{2F075AE9-3F5F-4C44-B98B-27717D9B47A1}">
          <x14:formula1>
            <xm:f>Ripploend!$D$2:$D$3</xm:f>
          </x14:formula1>
          <xm:sqref>L87:M89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78FA7-4EB5-4273-8270-9B7F64A15B7E}">
  <dimension ref="A1:L45"/>
  <sheetViews>
    <sheetView workbookViewId="0">
      <pane ySplit="1" topLeftCell="A2" activePane="bottomLeft" state="frozen"/>
      <selection pane="bottomLeft" activeCell="G28" sqref="G28"/>
    </sheetView>
  </sheetViews>
  <sheetFormatPr defaultRowHeight="15" x14ac:dyDescent="0.25"/>
  <cols>
    <col min="1" max="1" width="12" style="6" customWidth="1"/>
    <col min="2" max="2" width="9.140625" style="6"/>
    <col min="3" max="3" width="11.42578125" style="6" customWidth="1"/>
    <col min="4" max="4" width="9.42578125" style="6" customWidth="1"/>
    <col min="5" max="5" width="15.140625" customWidth="1"/>
    <col min="7" max="7" width="16.5703125" customWidth="1"/>
  </cols>
  <sheetData>
    <row r="1" spans="1:12" ht="30" customHeight="1" x14ac:dyDescent="0.25">
      <c r="A1" s="177" t="s">
        <v>47</v>
      </c>
      <c r="B1" s="177"/>
      <c r="C1" s="177"/>
      <c r="D1" s="177"/>
      <c r="E1" s="177"/>
      <c r="F1" s="177"/>
      <c r="G1" s="177"/>
      <c r="H1" s="177"/>
      <c r="I1" s="177"/>
      <c r="J1" s="177"/>
      <c r="K1" s="177"/>
      <c r="L1" s="177"/>
    </row>
    <row r="3" spans="1:12" x14ac:dyDescent="0.25">
      <c r="A3" s="15" t="s">
        <v>22</v>
      </c>
    </row>
    <row r="4" spans="1:12" ht="31.5" customHeight="1" x14ac:dyDescent="0.25">
      <c r="A4" s="8" t="s">
        <v>2</v>
      </c>
      <c r="B4" s="8" t="s">
        <v>14</v>
      </c>
      <c r="C4" s="4" t="s">
        <v>79</v>
      </c>
      <c r="D4" s="4" t="s">
        <v>80</v>
      </c>
    </row>
    <row r="5" spans="1:12" x14ac:dyDescent="0.25">
      <c r="A5" s="6">
        <v>1</v>
      </c>
      <c r="B5" s="6">
        <v>80</v>
      </c>
      <c r="C5" s="16">
        <v>2.4300000000000002</v>
      </c>
      <c r="D5" s="16">
        <v>71.53</v>
      </c>
    </row>
    <row r="6" spans="1:12" x14ac:dyDescent="0.25">
      <c r="A6" s="6">
        <f>A5+1</f>
        <v>2</v>
      </c>
      <c r="B6" s="6">
        <v>75</v>
      </c>
      <c r="C6" s="16">
        <v>2.86</v>
      </c>
      <c r="D6" s="16">
        <v>84.6</v>
      </c>
    </row>
    <row r="7" spans="1:12" x14ac:dyDescent="0.25">
      <c r="A7" s="6">
        <f t="shared" ref="A7:A14" si="0">A6+1</f>
        <v>3</v>
      </c>
      <c r="B7" s="6">
        <v>85</v>
      </c>
      <c r="C7" s="16">
        <v>3.43</v>
      </c>
      <c r="D7" s="16">
        <v>117.62</v>
      </c>
    </row>
    <row r="8" spans="1:12" x14ac:dyDescent="0.25">
      <c r="A8" s="6">
        <f t="shared" si="0"/>
        <v>4</v>
      </c>
      <c r="B8" s="6">
        <v>60</v>
      </c>
      <c r="C8" s="16">
        <v>2.15</v>
      </c>
      <c r="D8" s="16">
        <v>75.88</v>
      </c>
    </row>
    <row r="9" spans="1:12" x14ac:dyDescent="0.25">
      <c r="A9" s="6">
        <f t="shared" si="0"/>
        <v>5</v>
      </c>
      <c r="B9" s="6">
        <v>64</v>
      </c>
      <c r="C9" s="16">
        <v>2.39</v>
      </c>
      <c r="D9" s="16">
        <v>81.849999999999994</v>
      </c>
    </row>
    <row r="10" spans="1:12" x14ac:dyDescent="0.25">
      <c r="A10" s="6">
        <f t="shared" si="0"/>
        <v>6</v>
      </c>
      <c r="B10" s="6">
        <v>70</v>
      </c>
      <c r="C10" s="16">
        <v>1.59</v>
      </c>
      <c r="D10" s="16">
        <v>51.03</v>
      </c>
    </row>
    <row r="11" spans="1:12" x14ac:dyDescent="0.25">
      <c r="A11" s="6">
        <f t="shared" si="0"/>
        <v>7</v>
      </c>
      <c r="B11" s="6">
        <v>83</v>
      </c>
      <c r="C11" s="16">
        <v>2.97</v>
      </c>
      <c r="D11" s="16">
        <v>91.43</v>
      </c>
    </row>
    <row r="12" spans="1:12" x14ac:dyDescent="0.25">
      <c r="A12" s="6">
        <f t="shared" si="0"/>
        <v>8</v>
      </c>
      <c r="B12" s="6">
        <v>58</v>
      </c>
      <c r="C12" s="16">
        <v>1.9</v>
      </c>
      <c r="D12" s="16">
        <v>72.069999999999993</v>
      </c>
    </row>
    <row r="13" spans="1:12" x14ac:dyDescent="0.25">
      <c r="A13" s="6">
        <f t="shared" si="0"/>
        <v>9</v>
      </c>
      <c r="B13" s="6">
        <v>64</v>
      </c>
      <c r="C13" s="16">
        <v>1.77</v>
      </c>
      <c r="D13" s="16">
        <v>70.23</v>
      </c>
    </row>
    <row r="14" spans="1:12" x14ac:dyDescent="0.25">
      <c r="A14" s="6">
        <f t="shared" si="0"/>
        <v>10</v>
      </c>
      <c r="B14" s="6">
        <v>55</v>
      </c>
      <c r="C14" s="16">
        <v>1.81</v>
      </c>
      <c r="D14" s="16">
        <v>64.12</v>
      </c>
    </row>
    <row r="15" spans="1:12" x14ac:dyDescent="0.25">
      <c r="B15" s="7">
        <f>AVERAGE(B5:B14)</f>
        <v>69.400000000000006</v>
      </c>
      <c r="C15" s="17">
        <f>MEDIAN(C5:C14)</f>
        <v>2.27</v>
      </c>
      <c r="D15" s="17">
        <f>MEDIAN(D5:D14)</f>
        <v>73.974999999999994</v>
      </c>
    </row>
    <row r="18" spans="1:4" x14ac:dyDescent="0.25">
      <c r="A18" s="15" t="s">
        <v>23</v>
      </c>
    </row>
    <row r="19" spans="1:4" ht="45" x14ac:dyDescent="0.25">
      <c r="A19" s="8" t="s">
        <v>2</v>
      </c>
      <c r="B19" s="8" t="s">
        <v>14</v>
      </c>
      <c r="C19" s="4" t="s">
        <v>79</v>
      </c>
      <c r="D19" s="4" t="s">
        <v>80</v>
      </c>
    </row>
    <row r="20" spans="1:4" x14ac:dyDescent="0.25">
      <c r="A20" s="6">
        <v>1</v>
      </c>
      <c r="C20" s="16"/>
      <c r="D20" s="16"/>
    </row>
    <row r="21" spans="1:4" x14ac:dyDescent="0.25">
      <c r="A21" s="6">
        <f>A20+1</f>
        <v>2</v>
      </c>
      <c r="C21" s="16"/>
      <c r="D21" s="16"/>
    </row>
    <row r="22" spans="1:4" x14ac:dyDescent="0.25">
      <c r="A22" s="6">
        <f t="shared" ref="A22:A29" si="1">A21+1</f>
        <v>3</v>
      </c>
      <c r="C22" s="16"/>
      <c r="D22" s="16"/>
    </row>
    <row r="23" spans="1:4" x14ac:dyDescent="0.25">
      <c r="A23" s="6">
        <f t="shared" si="1"/>
        <v>4</v>
      </c>
      <c r="C23" s="16"/>
      <c r="D23" s="16"/>
    </row>
    <row r="24" spans="1:4" x14ac:dyDescent="0.25">
      <c r="A24" s="6">
        <f t="shared" si="1"/>
        <v>5</v>
      </c>
      <c r="C24" s="16"/>
      <c r="D24" s="16"/>
    </row>
    <row r="25" spans="1:4" x14ac:dyDescent="0.25">
      <c r="A25" s="6">
        <f t="shared" si="1"/>
        <v>6</v>
      </c>
      <c r="C25" s="16"/>
      <c r="D25" s="16"/>
    </row>
    <row r="26" spans="1:4" x14ac:dyDescent="0.25">
      <c r="A26" s="6">
        <f t="shared" si="1"/>
        <v>7</v>
      </c>
      <c r="C26" s="16"/>
      <c r="D26" s="16"/>
    </row>
    <row r="27" spans="1:4" x14ac:dyDescent="0.25">
      <c r="A27" s="6">
        <f t="shared" si="1"/>
        <v>8</v>
      </c>
      <c r="C27" s="16"/>
      <c r="D27" s="16"/>
    </row>
    <row r="28" spans="1:4" x14ac:dyDescent="0.25">
      <c r="A28" s="6">
        <f t="shared" si="1"/>
        <v>9</v>
      </c>
      <c r="C28" s="16"/>
      <c r="D28" s="16"/>
    </row>
    <row r="29" spans="1:4" x14ac:dyDescent="0.25">
      <c r="A29" s="6">
        <f t="shared" si="1"/>
        <v>10</v>
      </c>
      <c r="C29" s="16"/>
      <c r="D29" s="16"/>
    </row>
    <row r="30" spans="1:4" x14ac:dyDescent="0.25">
      <c r="B30" s="7" t="e">
        <f>AVERAGE(B20:B29)</f>
        <v>#DIV/0!</v>
      </c>
      <c r="C30" s="17" t="e">
        <f>MEDIAN(C20:C29)</f>
        <v>#NUM!</v>
      </c>
      <c r="D30" s="17" t="e">
        <f>MEDIAN(D20:D29)</f>
        <v>#NUM!</v>
      </c>
    </row>
    <row r="33" spans="1:4" x14ac:dyDescent="0.25">
      <c r="A33" s="15" t="s">
        <v>24</v>
      </c>
    </row>
    <row r="34" spans="1:4" ht="45" x14ac:dyDescent="0.25">
      <c r="A34" s="8" t="s">
        <v>2</v>
      </c>
      <c r="B34" s="8" t="s">
        <v>14</v>
      </c>
      <c r="C34" s="4" t="s">
        <v>79</v>
      </c>
      <c r="D34" s="4" t="s">
        <v>80</v>
      </c>
    </row>
    <row r="35" spans="1:4" x14ac:dyDescent="0.25">
      <c r="A35" s="6">
        <v>1</v>
      </c>
      <c r="C35" s="16"/>
      <c r="D35" s="16"/>
    </row>
    <row r="36" spans="1:4" x14ac:dyDescent="0.25">
      <c r="A36" s="6">
        <f>A35+1</f>
        <v>2</v>
      </c>
      <c r="C36" s="16"/>
      <c r="D36" s="16"/>
    </row>
    <row r="37" spans="1:4" x14ac:dyDescent="0.25">
      <c r="A37" s="6">
        <f t="shared" ref="A37:A44" si="2">A36+1</f>
        <v>3</v>
      </c>
      <c r="C37" s="16"/>
      <c r="D37" s="16"/>
    </row>
    <row r="38" spans="1:4" x14ac:dyDescent="0.25">
      <c r="A38" s="6">
        <f t="shared" si="2"/>
        <v>4</v>
      </c>
      <c r="C38" s="16"/>
      <c r="D38" s="16"/>
    </row>
    <row r="39" spans="1:4" x14ac:dyDescent="0.25">
      <c r="A39" s="6">
        <f t="shared" si="2"/>
        <v>5</v>
      </c>
      <c r="C39" s="16"/>
      <c r="D39" s="16"/>
    </row>
    <row r="40" spans="1:4" x14ac:dyDescent="0.25">
      <c r="A40" s="6">
        <f t="shared" si="2"/>
        <v>6</v>
      </c>
      <c r="C40" s="16"/>
      <c r="D40" s="16"/>
    </row>
    <row r="41" spans="1:4" x14ac:dyDescent="0.25">
      <c r="A41" s="6">
        <f t="shared" si="2"/>
        <v>7</v>
      </c>
      <c r="C41" s="16"/>
      <c r="D41" s="16"/>
    </row>
    <row r="42" spans="1:4" x14ac:dyDescent="0.25">
      <c r="A42" s="6">
        <f t="shared" si="2"/>
        <v>8</v>
      </c>
      <c r="C42" s="16"/>
      <c r="D42" s="16"/>
    </row>
    <row r="43" spans="1:4" x14ac:dyDescent="0.25">
      <c r="A43" s="6">
        <f t="shared" si="2"/>
        <v>9</v>
      </c>
      <c r="C43" s="16"/>
      <c r="D43" s="16"/>
    </row>
    <row r="44" spans="1:4" x14ac:dyDescent="0.25">
      <c r="A44" s="6">
        <f t="shared" si="2"/>
        <v>10</v>
      </c>
      <c r="C44" s="16"/>
      <c r="D44" s="16"/>
    </row>
    <row r="45" spans="1:4" x14ac:dyDescent="0.25">
      <c r="B45" s="7" t="e">
        <f>AVERAGE(B35:B44)</f>
        <v>#DIV/0!</v>
      </c>
      <c r="C45" s="17" t="e">
        <f>MEDIAN(C35:C44)</f>
        <v>#NUM!</v>
      </c>
      <c r="D45" s="17" t="e">
        <f>MEDIAN(D35:D44)</f>
        <v>#NUM!</v>
      </c>
    </row>
  </sheetData>
  <mergeCells count="1">
    <mergeCell ref="A1:L1"/>
  </mergeCells>
  <conditionalFormatting sqref="B5:B14">
    <cfRule type="cellIs" dxfId="15" priority="5" operator="notBetween">
      <formula>55</formula>
      <formula>85</formula>
    </cfRule>
  </conditionalFormatting>
  <conditionalFormatting sqref="B15">
    <cfRule type="cellIs" dxfId="14" priority="6" operator="notBetween">
      <formula>67</formula>
      <formula>73</formula>
    </cfRule>
  </conditionalFormatting>
  <conditionalFormatting sqref="B20:B29">
    <cfRule type="cellIs" dxfId="13" priority="3" operator="notBetween">
      <formula>55</formula>
      <formula>85</formula>
    </cfRule>
  </conditionalFormatting>
  <conditionalFormatting sqref="B30">
    <cfRule type="cellIs" dxfId="12" priority="4" operator="notBetween">
      <formula>67</formula>
      <formula>73</formula>
    </cfRule>
  </conditionalFormatting>
  <conditionalFormatting sqref="B35:B44">
    <cfRule type="cellIs" dxfId="11" priority="1" operator="notBetween">
      <formula>55</formula>
      <formula>85</formula>
    </cfRule>
  </conditionalFormatting>
  <conditionalFormatting sqref="B45">
    <cfRule type="cellIs" dxfId="10" priority="2" operator="notBetween">
      <formula>67</formula>
      <formula>73</formula>
    </cfRule>
  </conditionalFormatting>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J30"/>
  <sheetViews>
    <sheetView workbookViewId="0">
      <pane ySplit="1" topLeftCell="A2" activePane="bottomLeft" state="frozen"/>
      <selection pane="bottomLeft" activeCell="J13" sqref="J13"/>
    </sheetView>
  </sheetViews>
  <sheetFormatPr defaultRowHeight="15" x14ac:dyDescent="0.25"/>
  <cols>
    <col min="1" max="1" width="11.42578125" style="6" customWidth="1"/>
    <col min="2" max="2" width="10" style="6" customWidth="1"/>
    <col min="3" max="3" width="17.85546875" style="6" bestFit="1" customWidth="1"/>
    <col min="4" max="4" width="9.140625" style="6"/>
    <col min="5" max="5" width="25.5703125" style="6" customWidth="1"/>
    <col min="10" max="10" width="23.28515625" customWidth="1"/>
  </cols>
  <sheetData>
    <row r="1" spans="1:10" ht="30.75" customHeight="1" x14ac:dyDescent="0.25">
      <c r="A1" s="177" t="s">
        <v>48</v>
      </c>
      <c r="B1" s="177"/>
      <c r="C1" s="177"/>
      <c r="D1" s="177"/>
      <c r="E1" s="177"/>
      <c r="F1" s="177"/>
      <c r="G1" s="177"/>
      <c r="H1" s="177"/>
      <c r="I1" s="177"/>
      <c r="J1" s="177"/>
    </row>
    <row r="3" spans="1:10" x14ac:dyDescent="0.25">
      <c r="A3" s="15" t="s">
        <v>22</v>
      </c>
    </row>
    <row r="4" spans="1:10" ht="31.5" x14ac:dyDescent="0.25">
      <c r="A4" s="8" t="s">
        <v>2</v>
      </c>
      <c r="B4" s="8" t="s">
        <v>14</v>
      </c>
      <c r="C4" s="4" t="s">
        <v>43</v>
      </c>
      <c r="D4" s="8" t="s">
        <v>3</v>
      </c>
      <c r="E4" s="13" t="s">
        <v>42</v>
      </c>
      <c r="F4" s="8" t="s">
        <v>3</v>
      </c>
    </row>
    <row r="5" spans="1:10" x14ac:dyDescent="0.25">
      <c r="A5" s="6">
        <v>1</v>
      </c>
      <c r="C5" s="16"/>
      <c r="D5" s="175"/>
      <c r="F5" s="175"/>
    </row>
    <row r="6" spans="1:10" x14ac:dyDescent="0.25">
      <c r="A6" s="6">
        <f>A5+1</f>
        <v>2</v>
      </c>
      <c r="C6" s="16"/>
      <c r="D6" s="175"/>
      <c r="F6" s="175"/>
    </row>
    <row r="7" spans="1:10" x14ac:dyDescent="0.25">
      <c r="A7" s="6">
        <f t="shared" ref="A7:A14" si="0">A6+1</f>
        <v>3</v>
      </c>
      <c r="C7" s="16"/>
      <c r="D7" s="175"/>
      <c r="F7" s="175"/>
    </row>
    <row r="8" spans="1:10" x14ac:dyDescent="0.25">
      <c r="A8" s="6">
        <f t="shared" si="0"/>
        <v>4</v>
      </c>
      <c r="C8" s="16"/>
      <c r="D8" s="175"/>
      <c r="F8" s="175"/>
    </row>
    <row r="9" spans="1:10" x14ac:dyDescent="0.25">
      <c r="A9" s="6">
        <f t="shared" si="0"/>
        <v>5</v>
      </c>
      <c r="C9" s="16"/>
      <c r="D9" s="175"/>
      <c r="F9" s="175"/>
    </row>
    <row r="10" spans="1:10" x14ac:dyDescent="0.25">
      <c r="A10" s="6">
        <f t="shared" si="0"/>
        <v>6</v>
      </c>
      <c r="C10" s="16"/>
      <c r="D10" s="175"/>
      <c r="F10" s="175"/>
    </row>
    <row r="11" spans="1:10" x14ac:dyDescent="0.25">
      <c r="A11" s="6">
        <f t="shared" si="0"/>
        <v>7</v>
      </c>
      <c r="C11" s="16"/>
      <c r="D11" s="175"/>
      <c r="F11" s="175"/>
    </row>
    <row r="12" spans="1:10" x14ac:dyDescent="0.25">
      <c r="A12" s="6">
        <f t="shared" si="0"/>
        <v>8</v>
      </c>
      <c r="C12" s="16"/>
      <c r="D12" s="175"/>
      <c r="F12" s="175"/>
    </row>
    <row r="13" spans="1:10" x14ac:dyDescent="0.25">
      <c r="A13" s="6">
        <f t="shared" si="0"/>
        <v>9</v>
      </c>
      <c r="C13" s="16"/>
      <c r="D13" s="175"/>
      <c r="F13" s="175"/>
    </row>
    <row r="14" spans="1:10" x14ac:dyDescent="0.25">
      <c r="A14" s="6">
        <f t="shared" si="0"/>
        <v>10</v>
      </c>
      <c r="C14" s="16"/>
      <c r="D14" s="175"/>
      <c r="F14" s="175"/>
    </row>
    <row r="15" spans="1:10" x14ac:dyDescent="0.25">
      <c r="B15" s="7" t="e">
        <f>AVERAGE(B5:B14)</f>
        <v>#DIV/0!</v>
      </c>
      <c r="C15" s="17" t="e">
        <f>MEDIAN(C5:C14)</f>
        <v>#NUM!</v>
      </c>
      <c r="E15" s="19" t="e">
        <f>MEDIAN(E5:E14)</f>
        <v>#NUM!</v>
      </c>
    </row>
    <row r="18" spans="1:6" x14ac:dyDescent="0.25">
      <c r="A18" s="15" t="s">
        <v>23</v>
      </c>
    </row>
    <row r="19" spans="1:6" ht="31.5" x14ac:dyDescent="0.25">
      <c r="A19" s="8" t="s">
        <v>2</v>
      </c>
      <c r="B19" s="8" t="s">
        <v>14</v>
      </c>
      <c r="C19" s="4" t="s">
        <v>43</v>
      </c>
      <c r="D19" s="8" t="s">
        <v>3</v>
      </c>
      <c r="E19" s="13" t="s">
        <v>42</v>
      </c>
      <c r="F19" s="8" t="s">
        <v>3</v>
      </c>
    </row>
    <row r="20" spans="1:6" x14ac:dyDescent="0.25">
      <c r="A20" s="6">
        <v>1</v>
      </c>
      <c r="C20" s="16"/>
      <c r="D20" s="175"/>
      <c r="F20" s="175"/>
    </row>
    <row r="21" spans="1:6" x14ac:dyDescent="0.25">
      <c r="A21" s="6">
        <f>A20+1</f>
        <v>2</v>
      </c>
      <c r="C21" s="16"/>
      <c r="D21" s="175"/>
      <c r="F21" s="175"/>
    </row>
    <row r="22" spans="1:6" x14ac:dyDescent="0.25">
      <c r="A22" s="6">
        <f t="shared" ref="A22:A29" si="1">A21+1</f>
        <v>3</v>
      </c>
      <c r="C22" s="16"/>
      <c r="D22" s="175"/>
      <c r="F22" s="175"/>
    </row>
    <row r="23" spans="1:6" x14ac:dyDescent="0.25">
      <c r="A23" s="6">
        <f t="shared" si="1"/>
        <v>4</v>
      </c>
      <c r="C23" s="16"/>
      <c r="D23" s="175"/>
      <c r="F23" s="175"/>
    </row>
    <row r="24" spans="1:6" x14ac:dyDescent="0.25">
      <c r="A24" s="6">
        <f t="shared" si="1"/>
        <v>5</v>
      </c>
      <c r="C24" s="16"/>
      <c r="D24" s="175"/>
      <c r="F24" s="175"/>
    </row>
    <row r="25" spans="1:6" x14ac:dyDescent="0.25">
      <c r="A25" s="6">
        <f t="shared" si="1"/>
        <v>6</v>
      </c>
      <c r="C25" s="16"/>
      <c r="D25" s="175"/>
      <c r="F25" s="175"/>
    </row>
    <row r="26" spans="1:6" x14ac:dyDescent="0.25">
      <c r="A26" s="6">
        <f t="shared" si="1"/>
        <v>7</v>
      </c>
      <c r="C26" s="16"/>
      <c r="D26" s="175"/>
      <c r="F26" s="175"/>
    </row>
    <row r="27" spans="1:6" x14ac:dyDescent="0.25">
      <c r="A27" s="6">
        <f t="shared" si="1"/>
        <v>8</v>
      </c>
      <c r="C27" s="16"/>
      <c r="D27" s="175"/>
      <c r="F27" s="175"/>
    </row>
    <row r="28" spans="1:6" x14ac:dyDescent="0.25">
      <c r="A28" s="6">
        <f t="shared" si="1"/>
        <v>9</v>
      </c>
      <c r="C28" s="16"/>
      <c r="D28" s="175"/>
      <c r="F28" s="175"/>
    </row>
    <row r="29" spans="1:6" x14ac:dyDescent="0.25">
      <c r="A29" s="6">
        <f t="shared" si="1"/>
        <v>10</v>
      </c>
      <c r="C29" s="16"/>
      <c r="D29" s="175"/>
      <c r="F29" s="175"/>
    </row>
    <row r="30" spans="1:6" x14ac:dyDescent="0.25">
      <c r="B30" s="7" t="e">
        <f>AVERAGE(B20:B29)</f>
        <v>#DIV/0!</v>
      </c>
      <c r="C30" s="17" t="e">
        <f>MEDIAN(C20:C29)</f>
        <v>#NUM!</v>
      </c>
      <c r="E30" s="19" t="e">
        <f>MEDIAN(E20:E29)</f>
        <v>#NUM!</v>
      </c>
    </row>
  </sheetData>
  <mergeCells count="5">
    <mergeCell ref="D5:D14"/>
    <mergeCell ref="D20:D29"/>
    <mergeCell ref="F5:F14"/>
    <mergeCell ref="F20:F29"/>
    <mergeCell ref="A1:J1"/>
  </mergeCells>
  <conditionalFormatting sqref="B5:B14">
    <cfRule type="cellIs" dxfId="9" priority="4" operator="notBetween">
      <formula>65</formula>
      <formula>95</formula>
    </cfRule>
  </conditionalFormatting>
  <conditionalFormatting sqref="B15">
    <cfRule type="cellIs" dxfId="8" priority="3" operator="notBetween">
      <formula>77</formula>
      <formula>83</formula>
    </cfRule>
  </conditionalFormatting>
  <conditionalFormatting sqref="B20:B29">
    <cfRule type="cellIs" dxfId="7" priority="2" operator="notBetween">
      <formula>65</formula>
      <formula>95</formula>
    </cfRule>
  </conditionalFormatting>
  <conditionalFormatting sqref="B30">
    <cfRule type="cellIs" dxfId="6" priority="1" operator="notBetween">
      <formula>77</formula>
      <formula>83</formula>
    </cfRule>
  </conditionalFormatting>
  <pageMargins left="0.7" right="0.7" top="0.75" bottom="0.75" header="0.3" footer="0.3"/>
  <pageSetup paperSize="9" orientation="portrait" horizontalDpi="4294967295" verticalDpi="4294967295" r:id="rId1"/>
  <extLst>
    <ext xmlns:x14="http://schemas.microsoft.com/office/spreadsheetml/2009/9/main" uri="{CCE6A557-97BC-4b89-ADB6-D9C93CAAB3DF}">
      <x14:dataValidations xmlns:xm="http://schemas.microsoft.com/office/excel/2006/main" count="2">
        <x14:dataValidation type="list" allowBlank="1" showInputMessage="1" showErrorMessage="1" xr:uid="{E5A39B10-0CC0-4754-8DAB-02CC36E2DC32}">
          <x14:formula1>
            <xm:f>Ripploend!$C$2:$C$4</xm:f>
          </x14:formula1>
          <xm:sqref>D5:D14 D20:D29</xm:sqref>
        </x14:dataValidation>
        <x14:dataValidation type="list" allowBlank="1" showInputMessage="1" showErrorMessage="1" xr:uid="{64BB42F9-8821-4813-980A-D4AD136E8260}">
          <x14:formula1>
            <xm:f>Ripploend!$B$2:$B$4</xm:f>
          </x14:formula1>
          <xm:sqref>F5 F20:F29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98566-72EB-45F9-838F-2E93292C048D}">
  <dimension ref="A1:J30"/>
  <sheetViews>
    <sheetView workbookViewId="0">
      <pane ySplit="1" topLeftCell="A2" activePane="bottomLeft" state="frozen"/>
      <selection pane="bottomLeft" activeCell="P20" sqref="P20"/>
    </sheetView>
  </sheetViews>
  <sheetFormatPr defaultRowHeight="15" x14ac:dyDescent="0.25"/>
  <cols>
    <col min="1" max="1" width="11.42578125" style="6" customWidth="1"/>
    <col min="2" max="2" width="10" style="6" customWidth="1"/>
    <col min="3" max="3" width="17.85546875" style="6" bestFit="1" customWidth="1"/>
    <col min="4" max="4" width="9.140625" style="6"/>
    <col min="5" max="5" width="25.5703125" style="6" customWidth="1"/>
    <col min="10" max="10" width="21.5703125" customWidth="1"/>
  </cols>
  <sheetData>
    <row r="1" spans="1:10" ht="30" customHeight="1" x14ac:dyDescent="0.25">
      <c r="A1" s="177" t="s">
        <v>49</v>
      </c>
      <c r="B1" s="177"/>
      <c r="C1" s="177"/>
      <c r="D1" s="177"/>
      <c r="E1" s="177"/>
      <c r="F1" s="177"/>
      <c r="G1" s="177"/>
      <c r="H1" s="177"/>
      <c r="I1" s="177"/>
      <c r="J1" s="177"/>
    </row>
    <row r="3" spans="1:10" x14ac:dyDescent="0.25">
      <c r="A3" s="15" t="s">
        <v>22</v>
      </c>
    </row>
    <row r="4" spans="1:10" ht="31.5" x14ac:dyDescent="0.25">
      <c r="A4" s="8" t="s">
        <v>2</v>
      </c>
      <c r="B4" s="8" t="s">
        <v>14</v>
      </c>
      <c r="C4" s="4" t="s">
        <v>43</v>
      </c>
      <c r="D4" s="8" t="s">
        <v>3</v>
      </c>
      <c r="E4" s="13" t="s">
        <v>42</v>
      </c>
      <c r="F4" s="8" t="s">
        <v>3</v>
      </c>
    </row>
    <row r="5" spans="1:10" x14ac:dyDescent="0.25">
      <c r="A5" s="6">
        <v>1</v>
      </c>
      <c r="C5" s="16"/>
      <c r="D5" s="175"/>
      <c r="F5" s="175"/>
    </row>
    <row r="6" spans="1:10" x14ac:dyDescent="0.25">
      <c r="A6" s="6">
        <f>A5+1</f>
        <v>2</v>
      </c>
      <c r="C6" s="16"/>
      <c r="D6" s="175"/>
      <c r="F6" s="175"/>
    </row>
    <row r="7" spans="1:10" x14ac:dyDescent="0.25">
      <c r="A7" s="6">
        <f t="shared" ref="A7:A14" si="0">A6+1</f>
        <v>3</v>
      </c>
      <c r="C7" s="16"/>
      <c r="D7" s="175"/>
      <c r="F7" s="175"/>
    </row>
    <row r="8" spans="1:10" x14ac:dyDescent="0.25">
      <c r="A8" s="6">
        <f t="shared" si="0"/>
        <v>4</v>
      </c>
      <c r="C8" s="16"/>
      <c r="D8" s="175"/>
      <c r="F8" s="175"/>
    </row>
    <row r="9" spans="1:10" x14ac:dyDescent="0.25">
      <c r="A9" s="6">
        <f t="shared" si="0"/>
        <v>5</v>
      </c>
      <c r="C9" s="16"/>
      <c r="D9" s="175"/>
      <c r="F9" s="175"/>
    </row>
    <row r="10" spans="1:10" x14ac:dyDescent="0.25">
      <c r="A10" s="6">
        <f t="shared" si="0"/>
        <v>6</v>
      </c>
      <c r="C10" s="16"/>
      <c r="D10" s="175"/>
      <c r="F10" s="175"/>
    </row>
    <row r="11" spans="1:10" x14ac:dyDescent="0.25">
      <c r="A11" s="6">
        <f t="shared" si="0"/>
        <v>7</v>
      </c>
      <c r="C11" s="16"/>
      <c r="D11" s="175"/>
      <c r="F11" s="175"/>
    </row>
    <row r="12" spans="1:10" x14ac:dyDescent="0.25">
      <c r="A12" s="6">
        <f t="shared" si="0"/>
        <v>8</v>
      </c>
      <c r="C12" s="16"/>
      <c r="D12" s="175"/>
      <c r="F12" s="175"/>
    </row>
    <row r="13" spans="1:10" x14ac:dyDescent="0.25">
      <c r="A13" s="6">
        <f t="shared" si="0"/>
        <v>9</v>
      </c>
      <c r="C13" s="16"/>
      <c r="D13" s="175"/>
      <c r="F13" s="175"/>
    </row>
    <row r="14" spans="1:10" x14ac:dyDescent="0.25">
      <c r="A14" s="6">
        <f t="shared" si="0"/>
        <v>10</v>
      </c>
      <c r="C14" s="16"/>
      <c r="D14" s="175"/>
      <c r="F14" s="175"/>
    </row>
    <row r="15" spans="1:10" x14ac:dyDescent="0.25">
      <c r="B15" s="7" t="e">
        <f>AVERAGE(B5:B14)</f>
        <v>#DIV/0!</v>
      </c>
      <c r="C15" s="17" t="e">
        <f>MEDIAN(C5:C14)</f>
        <v>#NUM!</v>
      </c>
      <c r="E15" s="19" t="e">
        <f>MEDIAN(E5:E14)</f>
        <v>#NUM!</v>
      </c>
    </row>
    <row r="18" spans="1:6" x14ac:dyDescent="0.25">
      <c r="A18" s="15" t="s">
        <v>23</v>
      </c>
    </row>
    <row r="19" spans="1:6" ht="31.5" x14ac:dyDescent="0.25">
      <c r="A19" s="8" t="s">
        <v>2</v>
      </c>
      <c r="B19" s="8" t="s">
        <v>14</v>
      </c>
      <c r="C19" s="4" t="s">
        <v>43</v>
      </c>
      <c r="D19" s="8" t="s">
        <v>3</v>
      </c>
      <c r="E19" s="13" t="s">
        <v>42</v>
      </c>
      <c r="F19" s="8" t="s">
        <v>3</v>
      </c>
    </row>
    <row r="20" spans="1:6" x14ac:dyDescent="0.25">
      <c r="A20" s="6">
        <v>1</v>
      </c>
      <c r="C20" s="16"/>
      <c r="D20" s="175"/>
      <c r="F20" s="175"/>
    </row>
    <row r="21" spans="1:6" x14ac:dyDescent="0.25">
      <c r="A21" s="6">
        <f>A20+1</f>
        <v>2</v>
      </c>
      <c r="C21" s="16"/>
      <c r="D21" s="175"/>
      <c r="F21" s="175"/>
    </row>
    <row r="22" spans="1:6" x14ac:dyDescent="0.25">
      <c r="A22" s="6">
        <f t="shared" ref="A22:A29" si="1">A21+1</f>
        <v>3</v>
      </c>
      <c r="C22" s="16"/>
      <c r="D22" s="175"/>
      <c r="F22" s="175"/>
    </row>
    <row r="23" spans="1:6" x14ac:dyDescent="0.25">
      <c r="A23" s="6">
        <f t="shared" si="1"/>
        <v>4</v>
      </c>
      <c r="C23" s="16"/>
      <c r="D23" s="175"/>
      <c r="F23" s="175"/>
    </row>
    <row r="24" spans="1:6" x14ac:dyDescent="0.25">
      <c r="A24" s="6">
        <f t="shared" si="1"/>
        <v>5</v>
      </c>
      <c r="C24" s="16"/>
      <c r="D24" s="175"/>
      <c r="F24" s="175"/>
    </row>
    <row r="25" spans="1:6" x14ac:dyDescent="0.25">
      <c r="A25" s="6">
        <f t="shared" si="1"/>
        <v>6</v>
      </c>
      <c r="C25" s="16"/>
      <c r="D25" s="175"/>
      <c r="F25" s="175"/>
    </row>
    <row r="26" spans="1:6" x14ac:dyDescent="0.25">
      <c r="A26" s="6">
        <f t="shared" si="1"/>
        <v>7</v>
      </c>
      <c r="C26" s="16"/>
      <c r="D26" s="175"/>
      <c r="F26" s="175"/>
    </row>
    <row r="27" spans="1:6" x14ac:dyDescent="0.25">
      <c r="A27" s="6">
        <f t="shared" si="1"/>
        <v>8</v>
      </c>
      <c r="C27" s="16"/>
      <c r="D27" s="175"/>
      <c r="F27" s="175"/>
    </row>
    <row r="28" spans="1:6" x14ac:dyDescent="0.25">
      <c r="A28" s="6">
        <f t="shared" si="1"/>
        <v>9</v>
      </c>
      <c r="C28" s="16"/>
      <c r="D28" s="175"/>
      <c r="F28" s="175"/>
    </row>
    <row r="29" spans="1:6" x14ac:dyDescent="0.25">
      <c r="A29" s="6">
        <f t="shared" si="1"/>
        <v>10</v>
      </c>
      <c r="C29" s="16"/>
      <c r="D29" s="175"/>
      <c r="F29" s="175"/>
    </row>
    <row r="30" spans="1:6" x14ac:dyDescent="0.25">
      <c r="B30" s="7" t="e">
        <f>AVERAGE(B20:B29)</f>
        <v>#DIV/0!</v>
      </c>
      <c r="C30" s="17" t="e">
        <f>MEDIAN(C20:C29)</f>
        <v>#NUM!</v>
      </c>
      <c r="E30" s="19" t="e">
        <f>MEDIAN(E20:E29)</f>
        <v>#NUM!</v>
      </c>
    </row>
  </sheetData>
  <mergeCells count="5">
    <mergeCell ref="D5:D14"/>
    <mergeCell ref="F5:F14"/>
    <mergeCell ref="D20:D29"/>
    <mergeCell ref="F20:F29"/>
    <mergeCell ref="A1:J1"/>
  </mergeCells>
  <conditionalFormatting sqref="B5:B14">
    <cfRule type="cellIs" dxfId="5" priority="4" operator="notBetween">
      <formula>65</formula>
      <formula>95</formula>
    </cfRule>
  </conditionalFormatting>
  <conditionalFormatting sqref="B15">
    <cfRule type="cellIs" dxfId="4" priority="3" operator="notBetween">
      <formula>77</formula>
      <formula>83</formula>
    </cfRule>
  </conditionalFormatting>
  <conditionalFormatting sqref="B20:B29">
    <cfRule type="cellIs" dxfId="3" priority="2" operator="notBetween">
      <formula>65</formula>
      <formula>95</formula>
    </cfRule>
  </conditionalFormatting>
  <conditionalFormatting sqref="B30">
    <cfRule type="cellIs" dxfId="2" priority="1" operator="notBetween">
      <formula>77</formula>
      <formula>83</formula>
    </cfRule>
  </conditionalFormatting>
  <pageMargins left="0.7" right="0.7" top="0.75" bottom="0.75" header="0.3" footer="0.3"/>
  <pageSetup paperSize="9" orientation="portrait" horizontalDpi="4294967295" verticalDpi="4294967295" r:id="rId1"/>
  <extLst>
    <ext xmlns:x14="http://schemas.microsoft.com/office/spreadsheetml/2009/9/main" uri="{CCE6A557-97BC-4b89-ADB6-D9C93CAAB3DF}">
      <x14:dataValidations xmlns:xm="http://schemas.microsoft.com/office/excel/2006/main" count="2">
        <x14:dataValidation type="list" allowBlank="1" showInputMessage="1" showErrorMessage="1" xr:uid="{565AF9C7-42AF-44B5-9982-C9310F5E6EA9}">
          <x14:formula1>
            <xm:f>Ripploend!$B$2:$B$4</xm:f>
          </x14:formula1>
          <xm:sqref>F5 F20:F29</xm:sqref>
        </x14:dataValidation>
        <x14:dataValidation type="list" allowBlank="1" showInputMessage="1" showErrorMessage="1" xr:uid="{7A8A5FC8-9475-4A6C-9DEB-6910F378CC5F}">
          <x14:formula1>
            <xm:f>Ripploend!$C$2:$C$4</xm:f>
          </x14:formula1>
          <xm:sqref>D5:D14 D20:D29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ECC4D-C86A-4D8A-A57F-49887689D910}">
  <dimension ref="A1:D4"/>
  <sheetViews>
    <sheetView workbookViewId="0">
      <selection activeCell="B12" sqref="B12"/>
    </sheetView>
  </sheetViews>
  <sheetFormatPr defaultRowHeight="15" x14ac:dyDescent="0.25"/>
  <cols>
    <col min="1" max="1" width="16.140625" style="6" customWidth="1"/>
    <col min="2" max="2" width="11.42578125" style="6" customWidth="1"/>
    <col min="3" max="3" width="12.42578125" style="6" customWidth="1"/>
    <col min="4" max="4" width="18.42578125" style="6" customWidth="1"/>
  </cols>
  <sheetData>
    <row r="1" spans="1:4" x14ac:dyDescent="0.25">
      <c r="A1" s="31" t="s">
        <v>5</v>
      </c>
      <c r="B1" s="33" t="s">
        <v>81</v>
      </c>
      <c r="C1" s="33" t="s">
        <v>10</v>
      </c>
      <c r="D1" s="33" t="s">
        <v>82</v>
      </c>
    </row>
    <row r="2" spans="1:4" x14ac:dyDescent="0.25">
      <c r="A2" s="32" t="s">
        <v>52</v>
      </c>
      <c r="B2" s="34" t="s">
        <v>7</v>
      </c>
      <c r="C2" s="35" t="s">
        <v>11</v>
      </c>
      <c r="D2" s="37" t="s">
        <v>83</v>
      </c>
    </row>
    <row r="3" spans="1:4" x14ac:dyDescent="0.25">
      <c r="A3" s="32" t="s">
        <v>6</v>
      </c>
      <c r="B3" s="34" t="s">
        <v>8</v>
      </c>
      <c r="C3" s="36" t="s">
        <v>12</v>
      </c>
      <c r="D3" s="37" t="s">
        <v>84</v>
      </c>
    </row>
    <row r="4" spans="1:4" x14ac:dyDescent="0.25">
      <c r="A4" s="32"/>
      <c r="B4" s="34" t="s">
        <v>9</v>
      </c>
      <c r="C4" s="36" t="s">
        <v>13</v>
      </c>
      <c r="D4" s="37"/>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75"/>
  <sheetViews>
    <sheetView workbookViewId="0">
      <pane ySplit="1" topLeftCell="A2" activePane="bottomLeft" state="frozen"/>
      <selection pane="bottomLeft" activeCell="D45" sqref="D45"/>
    </sheetView>
  </sheetViews>
  <sheetFormatPr defaultRowHeight="15" x14ac:dyDescent="0.25"/>
  <cols>
    <col min="1" max="1" width="12" style="6" customWidth="1"/>
    <col min="2" max="2" width="11.85546875" style="6" customWidth="1"/>
    <col min="3" max="4" width="21" style="6" customWidth="1"/>
    <col min="5" max="5" width="9.140625" style="6"/>
    <col min="6" max="6" width="14.42578125" bestFit="1" customWidth="1"/>
    <col min="7" max="7" width="14.7109375" bestFit="1" customWidth="1"/>
    <col min="8" max="8" width="10.7109375" bestFit="1" customWidth="1"/>
    <col min="9" max="9" width="16.28515625" bestFit="1" customWidth="1"/>
    <col min="10" max="10" width="17.5703125" bestFit="1" customWidth="1"/>
    <col min="11" max="11" width="15.7109375" bestFit="1" customWidth="1"/>
    <col min="14" max="14" width="19.42578125" customWidth="1"/>
  </cols>
  <sheetData>
    <row r="1" spans="1:11" ht="32.25" customHeight="1" x14ac:dyDescent="0.25">
      <c r="A1" s="177" t="s">
        <v>55</v>
      </c>
      <c r="B1" s="177"/>
      <c r="C1" s="177"/>
      <c r="D1" s="177"/>
      <c r="E1" s="177"/>
      <c r="F1" s="177"/>
      <c r="G1" s="177"/>
      <c r="H1" s="177"/>
      <c r="I1" s="177"/>
      <c r="J1" s="177"/>
      <c r="K1" s="177"/>
    </row>
    <row r="2" spans="1:11" x14ac:dyDescent="0.25">
      <c r="F2" s="14"/>
      <c r="G2" s="14"/>
      <c r="H2" s="14"/>
    </row>
    <row r="3" spans="1:11" x14ac:dyDescent="0.25">
      <c r="A3" s="15" t="s">
        <v>22</v>
      </c>
      <c r="B3" s="176" t="s">
        <v>86</v>
      </c>
      <c r="C3" s="176"/>
      <c r="D3" s="176"/>
      <c r="E3" s="176"/>
      <c r="F3">
        <v>0.97399999999999998</v>
      </c>
    </row>
    <row r="4" spans="1:11" ht="43.5" customHeight="1" x14ac:dyDescent="0.25">
      <c r="A4" s="8" t="s">
        <v>2</v>
      </c>
      <c r="B4" s="8" t="s">
        <v>14</v>
      </c>
      <c r="C4" s="4" t="s">
        <v>15</v>
      </c>
      <c r="D4" s="4" t="s">
        <v>53</v>
      </c>
      <c r="E4" s="8" t="s">
        <v>3</v>
      </c>
    </row>
    <row r="5" spans="1:11" x14ac:dyDescent="0.25">
      <c r="A5" s="6">
        <v>1</v>
      </c>
      <c r="B5" s="6">
        <v>67</v>
      </c>
      <c r="C5" s="16">
        <v>4.2000000000000003E-2</v>
      </c>
      <c r="D5" s="24">
        <f>C5*$F$3</f>
        <v>4.0908E-2</v>
      </c>
      <c r="E5" s="175" t="s">
        <v>13</v>
      </c>
    </row>
    <row r="6" spans="1:11" x14ac:dyDescent="0.25">
      <c r="A6" s="6">
        <f>A5+1</f>
        <v>2</v>
      </c>
      <c r="B6" s="6">
        <v>82</v>
      </c>
      <c r="C6" s="16">
        <v>5.0999999999999997E-2</v>
      </c>
      <c r="D6" s="24">
        <f t="shared" ref="D6:D14" si="0">C6*$F$3</f>
        <v>4.9673999999999996E-2</v>
      </c>
      <c r="E6" s="175"/>
    </row>
    <row r="7" spans="1:11" x14ac:dyDescent="0.25">
      <c r="A7" s="6">
        <f t="shared" ref="A7:A14" si="1">A6+1</f>
        <v>3</v>
      </c>
      <c r="B7" s="6">
        <v>78</v>
      </c>
      <c r="C7" s="16">
        <v>4.3999999999999997E-2</v>
      </c>
      <c r="D7" s="24">
        <f t="shared" si="0"/>
        <v>4.2855999999999998E-2</v>
      </c>
      <c r="E7" s="175"/>
    </row>
    <row r="8" spans="1:11" x14ac:dyDescent="0.25">
      <c r="A8" s="6">
        <f t="shared" si="1"/>
        <v>4</v>
      </c>
      <c r="B8" s="6">
        <v>63</v>
      </c>
      <c r="C8" s="16">
        <v>3.3000000000000002E-2</v>
      </c>
      <c r="D8" s="24">
        <f t="shared" si="0"/>
        <v>3.2142000000000004E-2</v>
      </c>
      <c r="E8" s="175"/>
    </row>
    <row r="9" spans="1:11" x14ac:dyDescent="0.25">
      <c r="A9" s="6">
        <f t="shared" si="1"/>
        <v>5</v>
      </c>
      <c r="B9" s="6">
        <v>77</v>
      </c>
      <c r="C9" s="16">
        <v>0.05</v>
      </c>
      <c r="D9" s="24">
        <f t="shared" si="0"/>
        <v>4.87E-2</v>
      </c>
      <c r="E9" s="175"/>
    </row>
    <row r="10" spans="1:11" x14ac:dyDescent="0.25">
      <c r="A10" s="6">
        <f t="shared" si="1"/>
        <v>6</v>
      </c>
      <c r="B10" s="6">
        <v>66</v>
      </c>
      <c r="C10" s="16">
        <v>4.8000000000000001E-2</v>
      </c>
      <c r="D10" s="24">
        <f t="shared" si="0"/>
        <v>4.6752000000000002E-2</v>
      </c>
      <c r="E10" s="175"/>
    </row>
    <row r="11" spans="1:11" x14ac:dyDescent="0.25">
      <c r="A11" s="6">
        <f t="shared" si="1"/>
        <v>7</v>
      </c>
      <c r="B11" s="6">
        <v>72</v>
      </c>
      <c r="C11" s="16">
        <v>4.9000000000000002E-2</v>
      </c>
      <c r="D11" s="24">
        <f t="shared" si="0"/>
        <v>4.7725999999999998E-2</v>
      </c>
      <c r="E11" s="175"/>
    </row>
    <row r="12" spans="1:11" x14ac:dyDescent="0.25">
      <c r="A12" s="6">
        <f t="shared" si="1"/>
        <v>8</v>
      </c>
      <c r="B12" s="6">
        <v>64</v>
      </c>
      <c r="C12" s="16">
        <v>4.1000000000000002E-2</v>
      </c>
      <c r="D12" s="24">
        <f t="shared" si="0"/>
        <v>3.9933999999999997E-2</v>
      </c>
      <c r="E12" s="175"/>
    </row>
    <row r="13" spans="1:11" x14ac:dyDescent="0.25">
      <c r="A13" s="6">
        <f t="shared" si="1"/>
        <v>9</v>
      </c>
      <c r="B13" s="6">
        <v>70</v>
      </c>
      <c r="C13" s="16">
        <v>5.1999999999999998E-2</v>
      </c>
      <c r="D13" s="24">
        <f t="shared" si="0"/>
        <v>5.0647999999999999E-2</v>
      </c>
      <c r="E13" s="175"/>
    </row>
    <row r="14" spans="1:11" x14ac:dyDescent="0.25">
      <c r="A14" s="6">
        <f t="shared" si="1"/>
        <v>10</v>
      </c>
      <c r="B14" s="6">
        <v>72</v>
      </c>
      <c r="C14" s="16">
        <v>6.3E-2</v>
      </c>
      <c r="D14" s="24">
        <f t="shared" si="0"/>
        <v>6.1362E-2</v>
      </c>
      <c r="E14" s="175"/>
    </row>
    <row r="15" spans="1:11" x14ac:dyDescent="0.25">
      <c r="B15" s="7">
        <f>AVERAGE(B5:B14)</f>
        <v>71.099999999999994</v>
      </c>
      <c r="C15" s="16">
        <f>MEDIAN(C5:C14)</f>
        <v>4.8500000000000001E-2</v>
      </c>
      <c r="D15" s="17">
        <f>MEDIAN(D5:D14)</f>
        <v>4.7239000000000003E-2</v>
      </c>
    </row>
    <row r="18" spans="1:6" x14ac:dyDescent="0.25">
      <c r="A18" s="15" t="s">
        <v>23</v>
      </c>
      <c r="B18" s="176" t="s">
        <v>86</v>
      </c>
      <c r="C18" s="176"/>
      <c r="D18" s="176"/>
      <c r="E18" s="176"/>
      <c r="F18">
        <v>0.93600000000000005</v>
      </c>
    </row>
    <row r="19" spans="1:6" ht="45" x14ac:dyDescent="0.25">
      <c r="A19" s="8" t="s">
        <v>2</v>
      </c>
      <c r="B19" s="8" t="s">
        <v>14</v>
      </c>
      <c r="C19" s="4" t="s">
        <v>15</v>
      </c>
      <c r="D19" s="4" t="s">
        <v>53</v>
      </c>
      <c r="E19" s="8" t="s">
        <v>3</v>
      </c>
    </row>
    <row r="20" spans="1:6" x14ac:dyDescent="0.25">
      <c r="A20" s="6">
        <v>1</v>
      </c>
      <c r="B20" s="6">
        <v>75</v>
      </c>
      <c r="C20" s="16">
        <v>4.8000000000000001E-2</v>
      </c>
      <c r="D20" s="24">
        <f>C20*$F$18</f>
        <v>4.4928000000000003E-2</v>
      </c>
      <c r="E20" s="175" t="s">
        <v>13</v>
      </c>
    </row>
    <row r="21" spans="1:6" x14ac:dyDescent="0.25">
      <c r="A21" s="6">
        <f>A20+1</f>
        <v>2</v>
      </c>
      <c r="B21" s="6">
        <v>78</v>
      </c>
      <c r="C21" s="16">
        <v>6.6000000000000003E-2</v>
      </c>
      <c r="D21" s="24">
        <f t="shared" ref="D21:D29" si="2">C21*$F$18</f>
        <v>6.1776000000000005E-2</v>
      </c>
      <c r="E21" s="175"/>
    </row>
    <row r="22" spans="1:6" x14ac:dyDescent="0.25">
      <c r="A22" s="6">
        <f t="shared" ref="A22:A29" si="3">A21+1</f>
        <v>3</v>
      </c>
      <c r="B22" s="6">
        <v>74</v>
      </c>
      <c r="C22" s="16">
        <v>4.4999999999999998E-2</v>
      </c>
      <c r="D22" s="24">
        <f t="shared" si="2"/>
        <v>4.2119999999999998E-2</v>
      </c>
      <c r="E22" s="175"/>
    </row>
    <row r="23" spans="1:6" x14ac:dyDescent="0.25">
      <c r="A23" s="6">
        <f t="shared" si="3"/>
        <v>4</v>
      </c>
      <c r="B23" s="6">
        <v>72</v>
      </c>
      <c r="C23" s="16">
        <v>6.2E-2</v>
      </c>
      <c r="D23" s="24">
        <f t="shared" si="2"/>
        <v>5.8032E-2</v>
      </c>
      <c r="E23" s="175"/>
    </row>
    <row r="24" spans="1:6" x14ac:dyDescent="0.25">
      <c r="A24" s="6">
        <f t="shared" si="3"/>
        <v>5</v>
      </c>
      <c r="B24" s="6">
        <v>65</v>
      </c>
      <c r="C24" s="16">
        <v>4.4999999999999998E-2</v>
      </c>
      <c r="D24" s="24">
        <f t="shared" si="2"/>
        <v>4.2119999999999998E-2</v>
      </c>
      <c r="E24" s="175"/>
    </row>
    <row r="25" spans="1:6" x14ac:dyDescent="0.25">
      <c r="A25" s="6">
        <f t="shared" si="3"/>
        <v>6</v>
      </c>
      <c r="B25" s="6">
        <v>65</v>
      </c>
      <c r="C25" s="16">
        <v>3.1E-2</v>
      </c>
      <c r="D25" s="24">
        <f t="shared" si="2"/>
        <v>2.9016E-2</v>
      </c>
      <c r="E25" s="175"/>
    </row>
    <row r="26" spans="1:6" x14ac:dyDescent="0.25">
      <c r="A26" s="6">
        <f t="shared" si="3"/>
        <v>7</v>
      </c>
      <c r="B26" s="6">
        <v>73</v>
      </c>
      <c r="C26" s="16">
        <v>5.8999999999999997E-2</v>
      </c>
      <c r="D26" s="24">
        <f t="shared" si="2"/>
        <v>5.5224000000000002E-2</v>
      </c>
      <c r="E26" s="175"/>
    </row>
    <row r="27" spans="1:6" x14ac:dyDescent="0.25">
      <c r="A27" s="6">
        <f t="shared" si="3"/>
        <v>8</v>
      </c>
      <c r="B27" s="6">
        <v>77</v>
      </c>
      <c r="C27" s="16">
        <v>6.4000000000000001E-2</v>
      </c>
      <c r="D27" s="24">
        <f t="shared" si="2"/>
        <v>5.9904000000000006E-2</v>
      </c>
      <c r="E27" s="175"/>
    </row>
    <row r="28" spans="1:6" x14ac:dyDescent="0.25">
      <c r="A28" s="6">
        <f t="shared" si="3"/>
        <v>9</v>
      </c>
      <c r="B28" s="6">
        <v>62</v>
      </c>
      <c r="C28" s="16">
        <v>4.9000000000000002E-2</v>
      </c>
      <c r="D28" s="24">
        <f t="shared" si="2"/>
        <v>4.5864000000000002E-2</v>
      </c>
      <c r="E28" s="175"/>
    </row>
    <row r="29" spans="1:6" x14ac:dyDescent="0.25">
      <c r="A29" s="6">
        <f t="shared" si="3"/>
        <v>10</v>
      </c>
      <c r="B29" s="6">
        <v>61</v>
      </c>
      <c r="C29" s="16">
        <v>6.3E-2</v>
      </c>
      <c r="D29" s="24">
        <f t="shared" si="2"/>
        <v>5.8968000000000007E-2</v>
      </c>
      <c r="E29" s="175"/>
    </row>
    <row r="30" spans="1:6" x14ac:dyDescent="0.25">
      <c r="B30" s="7">
        <f>AVERAGE(B20:B29)</f>
        <v>70.2</v>
      </c>
      <c r="C30" s="16">
        <f>MEDIAN(C20:C29)</f>
        <v>5.3999999999999999E-2</v>
      </c>
      <c r="D30" s="17">
        <f>MEDIAN(D20:D29)</f>
        <v>5.0544000000000006E-2</v>
      </c>
    </row>
    <row r="33" spans="1:6" x14ac:dyDescent="0.25">
      <c r="A33" s="15" t="s">
        <v>24</v>
      </c>
      <c r="B33" s="176" t="s">
        <v>86</v>
      </c>
      <c r="C33" s="176"/>
      <c r="D33" s="176"/>
      <c r="E33" s="176"/>
      <c r="F33">
        <v>0.94499999999999995</v>
      </c>
    </row>
    <row r="34" spans="1:6" ht="45" x14ac:dyDescent="0.25">
      <c r="A34" s="8" t="s">
        <v>2</v>
      </c>
      <c r="B34" s="8" t="s">
        <v>14</v>
      </c>
      <c r="C34" s="4" t="s">
        <v>15</v>
      </c>
      <c r="D34" s="4" t="s">
        <v>53</v>
      </c>
      <c r="E34" s="8" t="s">
        <v>3</v>
      </c>
    </row>
    <row r="35" spans="1:6" x14ac:dyDescent="0.25">
      <c r="A35" s="6">
        <v>1</v>
      </c>
      <c r="B35" s="6">
        <v>71</v>
      </c>
      <c r="C35" s="16">
        <v>3.6999999999999998E-2</v>
      </c>
      <c r="D35" s="24">
        <f>C35*$F$33</f>
        <v>3.4964999999999996E-2</v>
      </c>
      <c r="E35" s="175" t="s">
        <v>13</v>
      </c>
    </row>
    <row r="36" spans="1:6" x14ac:dyDescent="0.25">
      <c r="A36" s="6">
        <f>A35+1</f>
        <v>2</v>
      </c>
      <c r="B36" s="6">
        <v>60</v>
      </c>
      <c r="C36" s="16">
        <v>3.5000000000000003E-2</v>
      </c>
      <c r="D36" s="24">
        <f t="shared" ref="D36:D44" si="4">C36*$F$33</f>
        <v>3.3075E-2</v>
      </c>
      <c r="E36" s="175"/>
    </row>
    <row r="37" spans="1:6" x14ac:dyDescent="0.25">
      <c r="A37" s="6">
        <f t="shared" ref="A37:A44" si="5">A36+1</f>
        <v>3</v>
      </c>
      <c r="B37" s="6">
        <v>62</v>
      </c>
      <c r="C37" s="16">
        <v>5.8999999999999997E-2</v>
      </c>
      <c r="D37" s="24">
        <f t="shared" si="4"/>
        <v>5.5754999999999992E-2</v>
      </c>
      <c r="E37" s="175"/>
    </row>
    <row r="38" spans="1:6" x14ac:dyDescent="0.25">
      <c r="A38" s="6">
        <f t="shared" si="5"/>
        <v>4</v>
      </c>
      <c r="B38" s="6">
        <v>74</v>
      </c>
      <c r="C38" s="16">
        <v>7.1999999999999995E-2</v>
      </c>
      <c r="D38" s="24">
        <f t="shared" si="4"/>
        <v>6.8039999999999989E-2</v>
      </c>
      <c r="E38" s="175"/>
    </row>
    <row r="39" spans="1:6" x14ac:dyDescent="0.25">
      <c r="A39" s="6">
        <f t="shared" si="5"/>
        <v>5</v>
      </c>
      <c r="B39" s="6">
        <v>85</v>
      </c>
      <c r="C39" s="16">
        <v>0.13</v>
      </c>
      <c r="D39" s="24">
        <f t="shared" si="4"/>
        <v>0.12285</v>
      </c>
      <c r="E39" s="175"/>
    </row>
    <row r="40" spans="1:6" x14ac:dyDescent="0.25">
      <c r="A40" s="6">
        <f t="shared" si="5"/>
        <v>6</v>
      </c>
      <c r="B40" s="6">
        <v>72</v>
      </c>
      <c r="C40" s="16">
        <v>5.1999999999999998E-2</v>
      </c>
      <c r="D40" s="24">
        <f t="shared" si="4"/>
        <v>4.9139999999999996E-2</v>
      </c>
      <c r="E40" s="175"/>
    </row>
    <row r="41" spans="1:6" x14ac:dyDescent="0.25">
      <c r="A41" s="6">
        <f t="shared" si="5"/>
        <v>7</v>
      </c>
      <c r="B41" s="6">
        <v>70</v>
      </c>
      <c r="C41" s="16">
        <v>6.8000000000000005E-2</v>
      </c>
      <c r="D41" s="24">
        <f t="shared" si="4"/>
        <v>6.4259999999999998E-2</v>
      </c>
      <c r="E41" s="175"/>
    </row>
    <row r="42" spans="1:6" x14ac:dyDescent="0.25">
      <c r="A42" s="6">
        <f t="shared" si="5"/>
        <v>8</v>
      </c>
      <c r="B42" s="6">
        <v>70</v>
      </c>
      <c r="C42" s="16">
        <v>6.4000000000000001E-2</v>
      </c>
      <c r="D42" s="24">
        <f t="shared" si="4"/>
        <v>6.0479999999999999E-2</v>
      </c>
      <c r="E42" s="175"/>
    </row>
    <row r="43" spans="1:6" x14ac:dyDescent="0.25">
      <c r="A43" s="6">
        <f t="shared" si="5"/>
        <v>9</v>
      </c>
      <c r="B43" s="6">
        <v>85</v>
      </c>
      <c r="C43" s="16">
        <v>5.1999999999999998E-2</v>
      </c>
      <c r="D43" s="24">
        <f t="shared" si="4"/>
        <v>4.9139999999999996E-2</v>
      </c>
      <c r="E43" s="175"/>
    </row>
    <row r="44" spans="1:6" x14ac:dyDescent="0.25">
      <c r="A44" s="6">
        <f t="shared" si="5"/>
        <v>10</v>
      </c>
      <c r="B44" s="6">
        <v>63</v>
      </c>
      <c r="C44" s="16">
        <v>7.0999999999999994E-2</v>
      </c>
      <c r="D44" s="24">
        <f t="shared" si="4"/>
        <v>6.7094999999999988E-2</v>
      </c>
      <c r="E44" s="175"/>
    </row>
    <row r="45" spans="1:6" x14ac:dyDescent="0.25">
      <c r="B45" s="7">
        <f>AVERAGE(B35:B44)</f>
        <v>71.2</v>
      </c>
      <c r="C45" s="16">
        <f>MEDIAN(C35:C44)</f>
        <v>6.1499999999999999E-2</v>
      </c>
      <c r="D45" s="17">
        <f>MEDIAN(D35:D44)</f>
        <v>5.8117499999999996E-2</v>
      </c>
    </row>
    <row r="48" spans="1:6" x14ac:dyDescent="0.25">
      <c r="A48" s="15" t="s">
        <v>25</v>
      </c>
      <c r="B48" s="176" t="s">
        <v>86</v>
      </c>
      <c r="C48" s="176"/>
      <c r="D48" s="176"/>
      <c r="E48" s="176"/>
      <c r="F48" s="30"/>
    </row>
    <row r="49" spans="1:6" ht="45" x14ac:dyDescent="0.25">
      <c r="A49" s="8" t="s">
        <v>2</v>
      </c>
      <c r="B49" s="8" t="s">
        <v>14</v>
      </c>
      <c r="C49" s="4" t="s">
        <v>15</v>
      </c>
      <c r="D49" s="4" t="s">
        <v>53</v>
      </c>
      <c r="E49" s="8" t="s">
        <v>3</v>
      </c>
    </row>
    <row r="50" spans="1:6" x14ac:dyDescent="0.25">
      <c r="A50" s="6">
        <v>1</v>
      </c>
      <c r="C50" s="16"/>
      <c r="D50" s="24">
        <f>C50*$F$48</f>
        <v>0</v>
      </c>
      <c r="E50" s="175"/>
    </row>
    <row r="51" spans="1:6" x14ac:dyDescent="0.25">
      <c r="A51" s="6">
        <f>A50+1</f>
        <v>2</v>
      </c>
      <c r="C51" s="16"/>
      <c r="D51" s="24">
        <f t="shared" ref="D51:D59" si="6">C51*$F$48</f>
        <v>0</v>
      </c>
      <c r="E51" s="175"/>
    </row>
    <row r="52" spans="1:6" x14ac:dyDescent="0.25">
      <c r="A52" s="6">
        <f t="shared" ref="A52:A59" si="7">A51+1</f>
        <v>3</v>
      </c>
      <c r="C52" s="16"/>
      <c r="D52" s="24">
        <f t="shared" si="6"/>
        <v>0</v>
      </c>
      <c r="E52" s="175"/>
    </row>
    <row r="53" spans="1:6" x14ac:dyDescent="0.25">
      <c r="A53" s="6">
        <f t="shared" si="7"/>
        <v>4</v>
      </c>
      <c r="C53" s="16"/>
      <c r="D53" s="24">
        <f t="shared" si="6"/>
        <v>0</v>
      </c>
      <c r="E53" s="175"/>
    </row>
    <row r="54" spans="1:6" x14ac:dyDescent="0.25">
      <c r="A54" s="6">
        <f t="shared" si="7"/>
        <v>5</v>
      </c>
      <c r="C54" s="16"/>
      <c r="D54" s="24">
        <f t="shared" si="6"/>
        <v>0</v>
      </c>
      <c r="E54" s="175"/>
    </row>
    <row r="55" spans="1:6" x14ac:dyDescent="0.25">
      <c r="A55" s="6">
        <f t="shared" si="7"/>
        <v>6</v>
      </c>
      <c r="C55" s="16"/>
      <c r="D55" s="24">
        <f t="shared" si="6"/>
        <v>0</v>
      </c>
      <c r="E55" s="175"/>
    </row>
    <row r="56" spans="1:6" x14ac:dyDescent="0.25">
      <c r="A56" s="6">
        <f t="shared" si="7"/>
        <v>7</v>
      </c>
      <c r="C56" s="16"/>
      <c r="D56" s="24">
        <f t="shared" si="6"/>
        <v>0</v>
      </c>
      <c r="E56" s="175"/>
    </row>
    <row r="57" spans="1:6" x14ac:dyDescent="0.25">
      <c r="A57" s="6">
        <f t="shared" si="7"/>
        <v>8</v>
      </c>
      <c r="C57" s="16"/>
      <c r="D57" s="24">
        <f t="shared" si="6"/>
        <v>0</v>
      </c>
      <c r="E57" s="175"/>
    </row>
    <row r="58" spans="1:6" x14ac:dyDescent="0.25">
      <c r="A58" s="6">
        <f t="shared" si="7"/>
        <v>9</v>
      </c>
      <c r="C58" s="16"/>
      <c r="D58" s="24">
        <f t="shared" si="6"/>
        <v>0</v>
      </c>
      <c r="E58" s="175"/>
    </row>
    <row r="59" spans="1:6" x14ac:dyDescent="0.25">
      <c r="A59" s="6">
        <f t="shared" si="7"/>
        <v>10</v>
      </c>
      <c r="C59" s="16"/>
      <c r="D59" s="24">
        <f t="shared" si="6"/>
        <v>0</v>
      </c>
      <c r="E59" s="175"/>
    </row>
    <row r="60" spans="1:6" x14ac:dyDescent="0.25">
      <c r="B60" s="7" t="e">
        <f>AVERAGE(B50:B59)</f>
        <v>#DIV/0!</v>
      </c>
      <c r="C60" s="16" t="e">
        <f>MEDIAN(C50:C59)</f>
        <v>#NUM!</v>
      </c>
      <c r="D60" s="17">
        <f>MEDIAN(D50:D59)</f>
        <v>0</v>
      </c>
    </row>
    <row r="63" spans="1:6" x14ac:dyDescent="0.25">
      <c r="A63" s="15" t="s">
        <v>26</v>
      </c>
      <c r="B63" s="176" t="s">
        <v>86</v>
      </c>
      <c r="C63" s="176"/>
      <c r="D63" s="176"/>
      <c r="E63" s="176"/>
      <c r="F63" s="30"/>
    </row>
    <row r="64" spans="1:6" ht="45" x14ac:dyDescent="0.25">
      <c r="A64" s="8" t="s">
        <v>2</v>
      </c>
      <c r="B64" s="8" t="s">
        <v>14</v>
      </c>
      <c r="C64" s="4" t="s">
        <v>15</v>
      </c>
      <c r="D64" s="4" t="s">
        <v>53</v>
      </c>
      <c r="E64" s="8" t="s">
        <v>3</v>
      </c>
    </row>
    <row r="65" spans="1:5" x14ac:dyDescent="0.25">
      <c r="A65" s="6">
        <v>1</v>
      </c>
      <c r="C65" s="16"/>
      <c r="D65" s="24">
        <f>C65*$F$63</f>
        <v>0</v>
      </c>
      <c r="E65" s="175"/>
    </row>
    <row r="66" spans="1:5" x14ac:dyDescent="0.25">
      <c r="A66" s="6">
        <f>A65+1</f>
        <v>2</v>
      </c>
      <c r="C66" s="16"/>
      <c r="D66" s="24">
        <f t="shared" ref="D66:D74" si="8">C66*$F$63</f>
        <v>0</v>
      </c>
      <c r="E66" s="175"/>
    </row>
    <row r="67" spans="1:5" x14ac:dyDescent="0.25">
      <c r="A67" s="6">
        <f t="shared" ref="A67:A74" si="9">A66+1</f>
        <v>3</v>
      </c>
      <c r="C67" s="16"/>
      <c r="D67" s="24">
        <f t="shared" si="8"/>
        <v>0</v>
      </c>
      <c r="E67" s="175"/>
    </row>
    <row r="68" spans="1:5" x14ac:dyDescent="0.25">
      <c r="A68" s="6">
        <f t="shared" si="9"/>
        <v>4</v>
      </c>
      <c r="C68" s="16"/>
      <c r="D68" s="24">
        <f t="shared" si="8"/>
        <v>0</v>
      </c>
      <c r="E68" s="175"/>
    </row>
    <row r="69" spans="1:5" x14ac:dyDescent="0.25">
      <c r="A69" s="6">
        <f t="shared" si="9"/>
        <v>5</v>
      </c>
      <c r="C69" s="16"/>
      <c r="D69" s="24">
        <f t="shared" si="8"/>
        <v>0</v>
      </c>
      <c r="E69" s="175"/>
    </row>
    <row r="70" spans="1:5" x14ac:dyDescent="0.25">
      <c r="A70" s="6">
        <f t="shared" si="9"/>
        <v>6</v>
      </c>
      <c r="C70" s="16"/>
      <c r="D70" s="24">
        <f t="shared" si="8"/>
        <v>0</v>
      </c>
      <c r="E70" s="175"/>
    </row>
    <row r="71" spans="1:5" x14ac:dyDescent="0.25">
      <c r="A71" s="6">
        <f t="shared" si="9"/>
        <v>7</v>
      </c>
      <c r="C71" s="16"/>
      <c r="D71" s="24">
        <f t="shared" si="8"/>
        <v>0</v>
      </c>
      <c r="E71" s="175"/>
    </row>
    <row r="72" spans="1:5" x14ac:dyDescent="0.25">
      <c r="A72" s="6">
        <f t="shared" si="9"/>
        <v>8</v>
      </c>
      <c r="C72" s="16"/>
      <c r="D72" s="24">
        <f t="shared" si="8"/>
        <v>0</v>
      </c>
      <c r="E72" s="175"/>
    </row>
    <row r="73" spans="1:5" x14ac:dyDescent="0.25">
      <c r="A73" s="6">
        <f t="shared" si="9"/>
        <v>9</v>
      </c>
      <c r="C73" s="16"/>
      <c r="D73" s="24">
        <f t="shared" si="8"/>
        <v>0</v>
      </c>
      <c r="E73" s="175"/>
    </row>
    <row r="74" spans="1:5" x14ac:dyDescent="0.25">
      <c r="A74" s="6">
        <f t="shared" si="9"/>
        <v>10</v>
      </c>
      <c r="C74" s="16"/>
      <c r="D74" s="24">
        <f t="shared" si="8"/>
        <v>0</v>
      </c>
      <c r="E74" s="175"/>
    </row>
    <row r="75" spans="1:5" x14ac:dyDescent="0.25">
      <c r="B75" s="7" t="e">
        <f>AVERAGE(B65:B74)</f>
        <v>#DIV/0!</v>
      </c>
      <c r="C75" s="16" t="e">
        <f>MEDIAN(C65:C74)</f>
        <v>#NUM!</v>
      </c>
      <c r="D75" s="17">
        <f>MEDIAN(D65:D74)</f>
        <v>0</v>
      </c>
    </row>
  </sheetData>
  <mergeCells count="11">
    <mergeCell ref="A1:K1"/>
    <mergeCell ref="E5:E14"/>
    <mergeCell ref="B3:E3"/>
    <mergeCell ref="E50:E59"/>
    <mergeCell ref="B63:E63"/>
    <mergeCell ref="E65:E74"/>
    <mergeCell ref="B18:E18"/>
    <mergeCell ref="E20:E29"/>
    <mergeCell ref="B33:E33"/>
    <mergeCell ref="E35:E44"/>
    <mergeCell ref="B48:E48"/>
  </mergeCells>
  <conditionalFormatting sqref="B5:B14">
    <cfRule type="cellIs" dxfId="78" priority="25" operator="notBetween">
      <formula>55</formula>
      <formula>85</formula>
    </cfRule>
  </conditionalFormatting>
  <conditionalFormatting sqref="B15">
    <cfRule type="cellIs" dxfId="77" priority="33" operator="notBetween">
      <formula>67</formula>
      <formula>73</formula>
    </cfRule>
  </conditionalFormatting>
  <conditionalFormatting sqref="B20:B29">
    <cfRule type="cellIs" dxfId="76" priority="7" operator="notBetween">
      <formula>55</formula>
      <formula>85</formula>
    </cfRule>
  </conditionalFormatting>
  <conditionalFormatting sqref="B30">
    <cfRule type="cellIs" dxfId="75" priority="8" operator="notBetween">
      <formula>67</formula>
      <formula>73</formula>
    </cfRule>
  </conditionalFormatting>
  <conditionalFormatting sqref="B35:B44">
    <cfRule type="cellIs" dxfId="74" priority="5" operator="notBetween">
      <formula>55</formula>
      <formula>85</formula>
    </cfRule>
  </conditionalFormatting>
  <conditionalFormatting sqref="B45">
    <cfRule type="cellIs" dxfId="73" priority="6" operator="notBetween">
      <formula>67</formula>
      <formula>73</formula>
    </cfRule>
  </conditionalFormatting>
  <conditionalFormatting sqref="B50:B59">
    <cfRule type="cellIs" dxfId="72" priority="3" operator="notBetween">
      <formula>55</formula>
      <formula>85</formula>
    </cfRule>
  </conditionalFormatting>
  <conditionalFormatting sqref="B60">
    <cfRule type="cellIs" dxfId="71" priority="4" operator="notBetween">
      <formula>67</formula>
      <formula>73</formula>
    </cfRule>
  </conditionalFormatting>
  <conditionalFormatting sqref="B65:B74">
    <cfRule type="cellIs" dxfId="70" priority="1" operator="notBetween">
      <formula>55</formula>
      <formula>85</formula>
    </cfRule>
  </conditionalFormatting>
  <conditionalFormatting sqref="B75">
    <cfRule type="cellIs" dxfId="69" priority="2" operator="notBetween">
      <formula>67</formula>
      <formula>73</formula>
    </cfRule>
  </conditionalFormatting>
  <dataValidations count="1">
    <dataValidation type="list" allowBlank="1" showInputMessage="1" showErrorMessage="1" sqref="I5:I14 G5:G14 L5:L14 G20:G29 G35:G44 G50:G59 G65:G74" xr:uid="{00000000-0002-0000-0300-000000000000}">
      <formula1>#REF!</formula1>
    </dataValidation>
  </dataValidations>
  <pageMargins left="0.7" right="0.7" top="0.75" bottom="0.75" header="0.3" footer="0.3"/>
  <pageSetup paperSize="9" orientation="portrait" horizontalDpi="4294967295" verticalDpi="4294967295" r:id="rId1"/>
  <extLst>
    <ext xmlns:x14="http://schemas.microsoft.com/office/spreadsheetml/2009/9/main" uri="{CCE6A557-97BC-4b89-ADB6-D9C93CAAB3DF}">
      <x14:dataValidations xmlns:xm="http://schemas.microsoft.com/office/excel/2006/main" count="1">
        <x14:dataValidation type="list" allowBlank="1" showInputMessage="1" showErrorMessage="1" xr:uid="{12D4189B-61E4-493C-A5B1-8FB4749D0044}">
          <x14:formula1>
            <xm:f>Ripploend!$C$2:$C$4</xm:f>
          </x14:formula1>
          <xm:sqref>E5:E14 E20:E29 E35:E44 E50:E59 E65:E74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6"/>
  <sheetViews>
    <sheetView workbookViewId="0">
      <pane ySplit="1" topLeftCell="A9" activePane="bottomLeft" state="frozen"/>
      <selection pane="bottomLeft" activeCell="K45" sqref="K45"/>
    </sheetView>
  </sheetViews>
  <sheetFormatPr defaultRowHeight="15" x14ac:dyDescent="0.25"/>
  <cols>
    <col min="1" max="1" width="11.28515625" style="6" customWidth="1"/>
    <col min="2" max="2" width="9.140625" style="6"/>
    <col min="3" max="3" width="19.140625" style="6" customWidth="1"/>
    <col min="4" max="4" width="18.85546875" style="6" customWidth="1"/>
    <col min="5" max="5" width="8.5703125" style="6" customWidth="1"/>
    <col min="6" max="6" width="13" style="6" customWidth="1"/>
    <col min="7" max="7" width="14.7109375" bestFit="1" customWidth="1"/>
    <col min="8" max="8" width="10.7109375" bestFit="1" customWidth="1"/>
    <col min="9" max="9" width="10.7109375" customWidth="1"/>
    <col min="10" max="10" width="21.7109375" customWidth="1"/>
    <col min="11" max="11" width="19.140625" customWidth="1"/>
    <col min="12" max="12" width="10" customWidth="1"/>
    <col min="14" max="14" width="18.5703125" bestFit="1" customWidth="1"/>
    <col min="15" max="15" width="19.42578125" customWidth="1"/>
  </cols>
  <sheetData>
    <row r="1" spans="1:12" ht="45" customHeight="1" x14ac:dyDescent="0.25">
      <c r="A1" s="177" t="s">
        <v>87</v>
      </c>
      <c r="B1" s="177"/>
      <c r="C1" s="177"/>
      <c r="D1" s="177"/>
      <c r="E1" s="177"/>
      <c r="F1" s="177"/>
      <c r="G1" s="177"/>
      <c r="H1" s="177"/>
      <c r="I1" s="177"/>
      <c r="J1" s="177"/>
    </row>
    <row r="3" spans="1:12" x14ac:dyDescent="0.25">
      <c r="A3" s="15" t="s">
        <v>22</v>
      </c>
      <c r="C3" s="176" t="s">
        <v>86</v>
      </c>
      <c r="D3" s="176"/>
      <c r="E3" s="176"/>
      <c r="F3" s="30">
        <v>0.89600000000000002</v>
      </c>
    </row>
    <row r="4" spans="1:12" ht="33" customHeight="1" x14ac:dyDescent="0.25">
      <c r="A4" s="8" t="s">
        <v>2</v>
      </c>
      <c r="B4" s="8" t="s">
        <v>14</v>
      </c>
      <c r="C4" s="4" t="s">
        <v>16</v>
      </c>
      <c r="D4" s="4" t="s">
        <v>54</v>
      </c>
      <c r="E4" s="8" t="s">
        <v>3</v>
      </c>
      <c r="H4" s="8" t="s">
        <v>2</v>
      </c>
      <c r="I4" s="8" t="s">
        <v>14</v>
      </c>
      <c r="J4" s="4" t="s">
        <v>17</v>
      </c>
      <c r="K4" s="4" t="s">
        <v>54</v>
      </c>
      <c r="L4" s="8" t="s">
        <v>3</v>
      </c>
    </row>
    <row r="5" spans="1:12" x14ac:dyDescent="0.25">
      <c r="A5" s="6">
        <v>1</v>
      </c>
      <c r="B5" s="6">
        <v>75</v>
      </c>
      <c r="C5" s="16">
        <v>1.4670000000000001</v>
      </c>
      <c r="D5" s="24">
        <f>C5*$F$3</f>
        <v>1.314432</v>
      </c>
      <c r="E5" s="175" t="s">
        <v>13</v>
      </c>
      <c r="H5" s="6">
        <v>1</v>
      </c>
      <c r="I5" s="6">
        <v>75</v>
      </c>
      <c r="J5" s="16">
        <v>2.831</v>
      </c>
      <c r="K5" s="24">
        <f>J5*$F$3</f>
        <v>2.5365760000000002</v>
      </c>
      <c r="L5" s="175" t="s">
        <v>13</v>
      </c>
    </row>
    <row r="6" spans="1:12" x14ac:dyDescent="0.25">
      <c r="A6" s="6">
        <f>A5+1</f>
        <v>2</v>
      </c>
      <c r="B6" s="6">
        <v>68</v>
      </c>
      <c r="C6" s="16">
        <v>0.92400000000000004</v>
      </c>
      <c r="D6" s="24">
        <f t="shared" ref="D6:D14" si="0">C6*$F$3</f>
        <v>0.82790400000000008</v>
      </c>
      <c r="E6" s="175"/>
      <c r="H6" s="6">
        <f>H5+1</f>
        <v>2</v>
      </c>
      <c r="I6" s="6">
        <v>68</v>
      </c>
      <c r="J6" s="16">
        <v>1.7250000000000001</v>
      </c>
      <c r="K6" s="24">
        <f t="shared" ref="K6:K14" si="1">J6*$F$3</f>
        <v>1.5456000000000001</v>
      </c>
      <c r="L6" s="175"/>
    </row>
    <row r="7" spans="1:12" x14ac:dyDescent="0.25">
      <c r="A7" s="6">
        <f t="shared" ref="A7:A14" si="2">A6+1</f>
        <v>3</v>
      </c>
      <c r="B7" s="6">
        <v>78</v>
      </c>
      <c r="C7" s="16">
        <v>0.92300000000000004</v>
      </c>
      <c r="D7" s="24">
        <f t="shared" si="0"/>
        <v>0.82700800000000008</v>
      </c>
      <c r="E7" s="175"/>
      <c r="H7" s="6">
        <f t="shared" ref="H7:H14" si="3">H6+1</f>
        <v>3</v>
      </c>
      <c r="I7" s="6">
        <v>78</v>
      </c>
      <c r="J7" s="16">
        <v>1.514</v>
      </c>
      <c r="K7" s="24">
        <f t="shared" si="1"/>
        <v>1.356544</v>
      </c>
      <c r="L7" s="175"/>
    </row>
    <row r="8" spans="1:12" x14ac:dyDescent="0.25">
      <c r="A8" s="6">
        <f t="shared" si="2"/>
        <v>4</v>
      </c>
      <c r="B8" s="6">
        <v>72</v>
      </c>
      <c r="C8" s="16">
        <v>1.119</v>
      </c>
      <c r="D8" s="24">
        <f t="shared" si="0"/>
        <v>1.002624</v>
      </c>
      <c r="E8" s="175"/>
      <c r="H8" s="6">
        <f t="shared" si="3"/>
        <v>4</v>
      </c>
      <c r="I8" s="6">
        <v>72</v>
      </c>
      <c r="J8" s="16">
        <v>2.036</v>
      </c>
      <c r="K8" s="24">
        <f t="shared" si="1"/>
        <v>1.8242560000000001</v>
      </c>
      <c r="L8" s="175"/>
    </row>
    <row r="9" spans="1:12" x14ac:dyDescent="0.25">
      <c r="A9" s="6">
        <f t="shared" si="2"/>
        <v>5</v>
      </c>
      <c r="B9" s="6">
        <v>71</v>
      </c>
      <c r="C9" s="16">
        <v>0.65900000000000003</v>
      </c>
      <c r="D9" s="24">
        <f t="shared" si="0"/>
        <v>0.59046399999999999</v>
      </c>
      <c r="E9" s="175"/>
      <c r="H9" s="6">
        <f t="shared" si="3"/>
        <v>5</v>
      </c>
      <c r="I9" s="6">
        <v>71</v>
      </c>
      <c r="J9" s="16">
        <v>1.4690000000000001</v>
      </c>
      <c r="K9" s="24">
        <f t="shared" si="1"/>
        <v>1.3162240000000001</v>
      </c>
      <c r="L9" s="175"/>
    </row>
    <row r="10" spans="1:12" x14ac:dyDescent="0.25">
      <c r="A10" s="6">
        <f t="shared" si="2"/>
        <v>6</v>
      </c>
      <c r="B10" s="6">
        <v>70</v>
      </c>
      <c r="C10" s="16">
        <v>0.96399999999999997</v>
      </c>
      <c r="D10" s="24">
        <f t="shared" si="0"/>
        <v>0.86374399999999996</v>
      </c>
      <c r="E10" s="175"/>
      <c r="H10" s="6">
        <f t="shared" si="3"/>
        <v>6</v>
      </c>
      <c r="I10" s="6">
        <v>70</v>
      </c>
      <c r="J10" s="16">
        <v>1.7490000000000001</v>
      </c>
      <c r="K10" s="24">
        <f t="shared" si="1"/>
        <v>1.5671040000000001</v>
      </c>
      <c r="L10" s="175"/>
    </row>
    <row r="11" spans="1:12" x14ac:dyDescent="0.25">
      <c r="A11" s="6">
        <f t="shared" si="2"/>
        <v>7</v>
      </c>
      <c r="B11" s="6">
        <v>65</v>
      </c>
      <c r="C11" s="16">
        <v>0.755</v>
      </c>
      <c r="D11" s="24">
        <f t="shared" si="0"/>
        <v>0.67647999999999997</v>
      </c>
      <c r="E11" s="175"/>
      <c r="H11" s="6">
        <f t="shared" si="3"/>
        <v>7</v>
      </c>
      <c r="I11" s="6">
        <v>65</v>
      </c>
      <c r="J11" s="16">
        <v>1.343</v>
      </c>
      <c r="K11" s="24">
        <f t="shared" si="1"/>
        <v>1.203328</v>
      </c>
      <c r="L11" s="175"/>
    </row>
    <row r="12" spans="1:12" x14ac:dyDescent="0.25">
      <c r="A12" s="6">
        <f t="shared" si="2"/>
        <v>8</v>
      </c>
      <c r="B12" s="6">
        <v>75</v>
      </c>
      <c r="C12" s="16">
        <v>0.81499999999999995</v>
      </c>
      <c r="D12" s="24">
        <f t="shared" si="0"/>
        <v>0.73024</v>
      </c>
      <c r="E12" s="175"/>
      <c r="H12" s="6">
        <f t="shared" si="3"/>
        <v>8</v>
      </c>
      <c r="I12" s="6">
        <v>75</v>
      </c>
      <c r="J12" s="16">
        <v>1.3360000000000001</v>
      </c>
      <c r="K12" s="24">
        <f t="shared" si="1"/>
        <v>1.1970560000000001</v>
      </c>
      <c r="L12" s="175"/>
    </row>
    <row r="13" spans="1:12" x14ac:dyDescent="0.25">
      <c r="A13" s="6">
        <f t="shared" si="2"/>
        <v>9</v>
      </c>
      <c r="B13" s="6">
        <v>70</v>
      </c>
      <c r="C13" s="18">
        <v>1.3520000000000001</v>
      </c>
      <c r="D13" s="24">
        <f t="shared" si="0"/>
        <v>1.211392</v>
      </c>
      <c r="E13" s="175"/>
      <c r="H13" s="6">
        <f t="shared" si="3"/>
        <v>9</v>
      </c>
      <c r="I13" s="6">
        <v>70</v>
      </c>
      <c r="J13" s="18">
        <v>1.7150000000000001</v>
      </c>
      <c r="K13" s="24">
        <f t="shared" si="1"/>
        <v>1.53664</v>
      </c>
      <c r="L13" s="175"/>
    </row>
    <row r="14" spans="1:12" x14ac:dyDescent="0.25">
      <c r="A14" s="6">
        <f t="shared" si="2"/>
        <v>10</v>
      </c>
      <c r="B14" s="6">
        <v>77</v>
      </c>
      <c r="C14" s="16">
        <v>0.68600000000000005</v>
      </c>
      <c r="D14" s="24">
        <f t="shared" si="0"/>
        <v>0.61465600000000009</v>
      </c>
      <c r="E14" s="175"/>
      <c r="H14" s="6">
        <f t="shared" si="3"/>
        <v>10</v>
      </c>
      <c r="I14" s="6">
        <v>77</v>
      </c>
      <c r="J14" s="16">
        <v>1.325</v>
      </c>
      <c r="K14" s="24">
        <f t="shared" si="1"/>
        <v>1.1872</v>
      </c>
      <c r="L14" s="175"/>
    </row>
    <row r="15" spans="1:12" x14ac:dyDescent="0.25">
      <c r="B15" s="7">
        <f>AVERAGE(B5:B14)</f>
        <v>72.099999999999994</v>
      </c>
      <c r="C15" s="16">
        <f>MEDIAN(C5:C14)</f>
        <v>0.92349999999999999</v>
      </c>
      <c r="D15" s="17">
        <f>MEDIAN(D5:D14)</f>
        <v>0.82745600000000008</v>
      </c>
      <c r="H15" s="6"/>
      <c r="I15" s="7">
        <f>AVERAGE(I5:I14)</f>
        <v>72.099999999999994</v>
      </c>
      <c r="J15" s="16">
        <f>MEDIAN(J5:J14)</f>
        <v>1.6145</v>
      </c>
      <c r="K15" s="17">
        <f>MEDIAN(K5:K14)</f>
        <v>1.4465919999999999</v>
      </c>
      <c r="L15" s="6"/>
    </row>
    <row r="16" spans="1:12" x14ac:dyDescent="0.25">
      <c r="H16" s="6"/>
      <c r="I16" s="6"/>
      <c r="J16" s="6"/>
      <c r="K16" s="6"/>
      <c r="L16" s="6"/>
    </row>
    <row r="18" spans="1:12" x14ac:dyDescent="0.25">
      <c r="A18" s="15" t="s">
        <v>23</v>
      </c>
      <c r="C18" s="176" t="s">
        <v>86</v>
      </c>
      <c r="D18" s="176"/>
      <c r="E18" s="176"/>
      <c r="F18" s="30">
        <v>0.92800000000000005</v>
      </c>
    </row>
    <row r="19" spans="1:12" ht="30" x14ac:dyDescent="0.25">
      <c r="A19" s="8" t="s">
        <v>2</v>
      </c>
      <c r="B19" s="8" t="s">
        <v>14</v>
      </c>
      <c r="C19" s="4" t="s">
        <v>16</v>
      </c>
      <c r="D19" s="4" t="s">
        <v>54</v>
      </c>
      <c r="E19" s="8" t="s">
        <v>3</v>
      </c>
      <c r="H19" s="8" t="s">
        <v>2</v>
      </c>
      <c r="I19" s="8" t="s">
        <v>14</v>
      </c>
      <c r="J19" s="4" t="s">
        <v>17</v>
      </c>
      <c r="K19" s="4" t="s">
        <v>54</v>
      </c>
      <c r="L19" s="8" t="s">
        <v>3</v>
      </c>
    </row>
    <row r="20" spans="1:12" x14ac:dyDescent="0.25">
      <c r="A20" s="6">
        <v>1</v>
      </c>
      <c r="B20" s="6">
        <v>81</v>
      </c>
      <c r="C20" s="16">
        <v>1.0960000000000001</v>
      </c>
      <c r="D20" s="24">
        <f>C20*$F$18</f>
        <v>1.0170880000000002</v>
      </c>
      <c r="E20" s="175" t="s">
        <v>13</v>
      </c>
      <c r="H20" s="6">
        <v>1</v>
      </c>
      <c r="I20" s="6">
        <v>81</v>
      </c>
      <c r="J20" s="16">
        <v>2.2090000000000001</v>
      </c>
      <c r="K20" s="24">
        <f>J20*$F$18</f>
        <v>2.0499520000000002</v>
      </c>
      <c r="L20" s="175" t="s">
        <v>13</v>
      </c>
    </row>
    <row r="21" spans="1:12" x14ac:dyDescent="0.25">
      <c r="A21" s="6">
        <f>A20+1</f>
        <v>2</v>
      </c>
      <c r="B21" s="6">
        <v>68</v>
      </c>
      <c r="C21" s="16">
        <v>0.66100000000000003</v>
      </c>
      <c r="D21" s="24">
        <f t="shared" ref="D21:D29" si="4">C21*$F$18</f>
        <v>0.61340800000000006</v>
      </c>
      <c r="E21" s="175"/>
      <c r="H21" s="6">
        <f>H20+1</f>
        <v>2</v>
      </c>
      <c r="I21" s="6">
        <v>68</v>
      </c>
      <c r="J21" s="16">
        <v>1.448</v>
      </c>
      <c r="K21" s="24">
        <f t="shared" ref="K21:K29" si="5">J21*$F$18</f>
        <v>1.343744</v>
      </c>
      <c r="L21" s="175"/>
    </row>
    <row r="22" spans="1:12" x14ac:dyDescent="0.25">
      <c r="A22" s="6">
        <f t="shared" ref="A22:A29" si="6">A21+1</f>
        <v>3</v>
      </c>
      <c r="B22" s="6">
        <v>60</v>
      </c>
      <c r="C22" s="16">
        <v>0.64100000000000001</v>
      </c>
      <c r="D22" s="24">
        <f t="shared" si="4"/>
        <v>0.59484800000000004</v>
      </c>
      <c r="E22" s="175"/>
      <c r="H22" s="6">
        <f t="shared" ref="H22:H29" si="7">H21+1</f>
        <v>3</v>
      </c>
      <c r="I22" s="6">
        <v>60</v>
      </c>
      <c r="J22" s="16">
        <v>1.2150000000000001</v>
      </c>
      <c r="K22" s="24">
        <f t="shared" si="5"/>
        <v>1.1275200000000001</v>
      </c>
      <c r="L22" s="175"/>
    </row>
    <row r="23" spans="1:12" x14ac:dyDescent="0.25">
      <c r="A23" s="6">
        <f t="shared" si="6"/>
        <v>4</v>
      </c>
      <c r="B23" s="6">
        <v>80</v>
      </c>
      <c r="C23" s="16">
        <v>3.4550000000000001</v>
      </c>
      <c r="D23" s="24">
        <f t="shared" si="4"/>
        <v>3.2062400000000002</v>
      </c>
      <c r="E23" s="175"/>
      <c r="H23" s="6">
        <f t="shared" si="7"/>
        <v>4</v>
      </c>
      <c r="I23" s="6">
        <v>80</v>
      </c>
      <c r="J23" s="16">
        <v>2.6059999999999999</v>
      </c>
      <c r="K23" s="24">
        <f t="shared" si="5"/>
        <v>2.4183680000000001</v>
      </c>
      <c r="L23" s="175"/>
    </row>
    <row r="24" spans="1:12" x14ac:dyDescent="0.25">
      <c r="A24" s="6">
        <f t="shared" si="6"/>
        <v>5</v>
      </c>
      <c r="B24" s="6">
        <v>74</v>
      </c>
      <c r="C24" s="16">
        <v>0.63200000000000001</v>
      </c>
      <c r="D24" s="24">
        <f t="shared" si="4"/>
        <v>0.58649600000000002</v>
      </c>
      <c r="E24" s="175"/>
      <c r="H24" s="6">
        <f t="shared" si="7"/>
        <v>5</v>
      </c>
      <c r="I24" s="6">
        <v>74</v>
      </c>
      <c r="J24" s="16">
        <v>1.1220000000000001</v>
      </c>
      <c r="K24" s="24">
        <f t="shared" si="5"/>
        <v>1.0412160000000001</v>
      </c>
      <c r="L24" s="175"/>
    </row>
    <row r="25" spans="1:12" x14ac:dyDescent="0.25">
      <c r="A25" s="6">
        <f t="shared" si="6"/>
        <v>6</v>
      </c>
      <c r="B25" s="6">
        <v>71</v>
      </c>
      <c r="C25" s="16">
        <v>0.84499999999999997</v>
      </c>
      <c r="D25" s="24">
        <f t="shared" si="4"/>
        <v>0.78415999999999997</v>
      </c>
      <c r="E25" s="175"/>
      <c r="H25" s="6">
        <f t="shared" si="7"/>
        <v>6</v>
      </c>
      <c r="I25" s="6">
        <v>71</v>
      </c>
      <c r="J25" s="16">
        <v>1.4690000000000001</v>
      </c>
      <c r="K25" s="24">
        <f t="shared" si="5"/>
        <v>1.3632320000000002</v>
      </c>
      <c r="L25" s="175"/>
    </row>
    <row r="26" spans="1:12" x14ac:dyDescent="0.25">
      <c r="A26" s="6">
        <f t="shared" si="6"/>
        <v>7</v>
      </c>
      <c r="B26" s="6">
        <v>61</v>
      </c>
      <c r="C26" s="16">
        <v>0.48099999999999998</v>
      </c>
      <c r="D26" s="24">
        <f t="shared" si="4"/>
        <v>0.44636799999999999</v>
      </c>
      <c r="E26" s="175"/>
      <c r="H26" s="6">
        <f t="shared" si="7"/>
        <v>7</v>
      </c>
      <c r="I26" s="6">
        <v>61</v>
      </c>
      <c r="J26" s="16">
        <v>0.81699999999999995</v>
      </c>
      <c r="K26" s="24">
        <f t="shared" si="5"/>
        <v>0.75817599999999996</v>
      </c>
      <c r="L26" s="175"/>
    </row>
    <row r="27" spans="1:12" x14ac:dyDescent="0.25">
      <c r="A27" s="6">
        <f t="shared" si="6"/>
        <v>8</v>
      </c>
      <c r="B27" s="6">
        <v>70</v>
      </c>
      <c r="C27" s="16">
        <v>1.2190000000000001</v>
      </c>
      <c r="D27" s="24">
        <f t="shared" si="4"/>
        <v>1.1312320000000002</v>
      </c>
      <c r="E27" s="175"/>
      <c r="H27" s="6">
        <f t="shared" si="7"/>
        <v>8</v>
      </c>
      <c r="I27" s="6">
        <v>70</v>
      </c>
      <c r="J27" s="16">
        <v>1.425</v>
      </c>
      <c r="K27" s="24">
        <f t="shared" si="5"/>
        <v>1.3224</v>
      </c>
      <c r="L27" s="175"/>
    </row>
    <row r="28" spans="1:12" x14ac:dyDescent="0.25">
      <c r="A28" s="6">
        <f t="shared" si="6"/>
        <v>9</v>
      </c>
      <c r="B28" s="6">
        <v>84</v>
      </c>
      <c r="C28" s="18">
        <v>2.2570000000000001</v>
      </c>
      <c r="D28" s="24">
        <f t="shared" si="4"/>
        <v>2.0944960000000004</v>
      </c>
      <c r="E28" s="175"/>
      <c r="H28" s="6">
        <f t="shared" si="7"/>
        <v>9</v>
      </c>
      <c r="I28" s="6">
        <v>84</v>
      </c>
      <c r="J28" s="18">
        <v>0.91300000000000003</v>
      </c>
      <c r="K28" s="24">
        <f t="shared" si="5"/>
        <v>0.84726400000000013</v>
      </c>
      <c r="L28" s="175"/>
    </row>
    <row r="29" spans="1:12" x14ac:dyDescent="0.25">
      <c r="A29" s="6">
        <f t="shared" si="6"/>
        <v>10</v>
      </c>
      <c r="B29" s="6">
        <v>67</v>
      </c>
      <c r="C29" s="16">
        <v>0.40899999999999997</v>
      </c>
      <c r="D29" s="24">
        <f t="shared" si="4"/>
        <v>0.379552</v>
      </c>
      <c r="E29" s="175"/>
      <c r="H29" s="6">
        <f t="shared" si="7"/>
        <v>10</v>
      </c>
      <c r="I29" s="6">
        <v>67</v>
      </c>
      <c r="J29" s="16">
        <v>1.1279999999999999</v>
      </c>
      <c r="K29" s="24">
        <f t="shared" si="5"/>
        <v>1.0467839999999999</v>
      </c>
      <c r="L29" s="175"/>
    </row>
    <row r="30" spans="1:12" x14ac:dyDescent="0.25">
      <c r="B30" s="7">
        <f>AVERAGE(B20:B29)</f>
        <v>71.599999999999994</v>
      </c>
      <c r="C30" s="16">
        <f>MEDIAN(C20:C29)</f>
        <v>0.753</v>
      </c>
      <c r="D30" s="17">
        <f>MEDIAN(D20:D29)</f>
        <v>0.69878400000000007</v>
      </c>
      <c r="H30" s="6"/>
      <c r="I30" s="7">
        <f>AVERAGE(I20:I29)</f>
        <v>71.599999999999994</v>
      </c>
      <c r="J30" s="16">
        <f>MEDIAN(J20:J29)</f>
        <v>1.32</v>
      </c>
      <c r="K30" s="17">
        <f>MEDIAN(K20:K29)</f>
        <v>1.22496</v>
      </c>
      <c r="L30" s="6"/>
    </row>
    <row r="31" spans="1:12" x14ac:dyDescent="0.25">
      <c r="H31" s="6"/>
      <c r="I31" s="6"/>
      <c r="J31" s="6"/>
      <c r="K31" s="6"/>
      <c r="L31" s="6"/>
    </row>
    <row r="33" spans="1:12" x14ac:dyDescent="0.25">
      <c r="A33" s="15" t="s">
        <v>24</v>
      </c>
      <c r="C33" s="176" t="s">
        <v>86</v>
      </c>
      <c r="D33" s="176"/>
      <c r="E33" s="176"/>
      <c r="F33" s="30">
        <v>0.95199999999999996</v>
      </c>
    </row>
    <row r="34" spans="1:12" ht="30" x14ac:dyDescent="0.25">
      <c r="A34" s="8" t="s">
        <v>2</v>
      </c>
      <c r="B34" s="8" t="s">
        <v>14</v>
      </c>
      <c r="C34" s="4" t="s">
        <v>16</v>
      </c>
      <c r="D34" s="4" t="s">
        <v>54</v>
      </c>
      <c r="E34" s="8" t="s">
        <v>3</v>
      </c>
      <c r="H34" s="8" t="s">
        <v>2</v>
      </c>
      <c r="I34" s="8" t="s">
        <v>14</v>
      </c>
      <c r="J34" s="4" t="s">
        <v>17</v>
      </c>
      <c r="K34" s="4" t="s">
        <v>54</v>
      </c>
      <c r="L34" s="8" t="s">
        <v>3</v>
      </c>
    </row>
    <row r="35" spans="1:12" x14ac:dyDescent="0.25">
      <c r="A35" s="6">
        <v>1</v>
      </c>
      <c r="B35" s="6">
        <v>69</v>
      </c>
      <c r="C35" s="16">
        <v>0.54600000000000004</v>
      </c>
      <c r="D35" s="24">
        <f>C35*$F$33</f>
        <v>0.51979200000000003</v>
      </c>
      <c r="E35" s="175" t="s">
        <v>13</v>
      </c>
      <c r="H35" s="6">
        <v>1</v>
      </c>
      <c r="I35" s="6">
        <v>69</v>
      </c>
      <c r="J35" s="16">
        <v>0.98399999999999999</v>
      </c>
      <c r="K35" s="24">
        <f>J35*$F$33</f>
        <v>0.93676799999999993</v>
      </c>
      <c r="L35" s="175" t="s">
        <v>13</v>
      </c>
    </row>
    <row r="36" spans="1:12" x14ac:dyDescent="0.25">
      <c r="A36" s="6">
        <f>A35+1</f>
        <v>2</v>
      </c>
      <c r="B36" s="6">
        <v>70</v>
      </c>
      <c r="C36" s="16">
        <v>1.054</v>
      </c>
      <c r="D36" s="24">
        <f t="shared" ref="D36:D44" si="8">C36*$F$33</f>
        <v>1.0034080000000001</v>
      </c>
      <c r="E36" s="175"/>
      <c r="H36" s="6">
        <f>H35+1</f>
        <v>2</v>
      </c>
      <c r="I36" s="6">
        <v>70</v>
      </c>
      <c r="J36" s="16">
        <v>1.1659999999999999</v>
      </c>
      <c r="K36" s="24">
        <f t="shared" ref="K36:K44" si="9">J36*$F$33</f>
        <v>1.1100319999999999</v>
      </c>
      <c r="L36" s="175"/>
    </row>
    <row r="37" spans="1:12" x14ac:dyDescent="0.25">
      <c r="A37" s="6">
        <f t="shared" ref="A37:A44" si="10">A36+1</f>
        <v>3</v>
      </c>
      <c r="B37" s="6">
        <v>55</v>
      </c>
      <c r="C37" s="16">
        <v>1.3540000000000001</v>
      </c>
      <c r="D37" s="24">
        <f t="shared" si="8"/>
        <v>1.2890079999999999</v>
      </c>
      <c r="E37" s="175"/>
      <c r="H37" s="6">
        <f t="shared" ref="H37:H44" si="11">H36+1</f>
        <v>3</v>
      </c>
      <c r="I37" s="6">
        <v>55</v>
      </c>
      <c r="J37" s="16">
        <v>1.4430000000000001</v>
      </c>
      <c r="K37" s="24">
        <f t="shared" si="9"/>
        <v>1.3737360000000001</v>
      </c>
      <c r="L37" s="175"/>
    </row>
    <row r="38" spans="1:12" x14ac:dyDescent="0.25">
      <c r="A38" s="6">
        <f t="shared" si="10"/>
        <v>4</v>
      </c>
      <c r="B38" s="6">
        <v>70</v>
      </c>
      <c r="C38" s="16">
        <v>0.90800000000000003</v>
      </c>
      <c r="D38" s="24">
        <f t="shared" si="8"/>
        <v>0.86441599999999996</v>
      </c>
      <c r="E38" s="175"/>
      <c r="H38" s="6">
        <f t="shared" si="11"/>
        <v>4</v>
      </c>
      <c r="I38" s="6">
        <v>70</v>
      </c>
      <c r="J38" s="16">
        <v>1.98</v>
      </c>
      <c r="K38" s="24">
        <f t="shared" si="9"/>
        <v>1.88496</v>
      </c>
      <c r="L38" s="175"/>
    </row>
    <row r="39" spans="1:12" x14ac:dyDescent="0.25">
      <c r="A39" s="6">
        <f t="shared" si="10"/>
        <v>5</v>
      </c>
      <c r="B39" s="6">
        <v>62</v>
      </c>
      <c r="C39" s="16">
        <v>0.42</v>
      </c>
      <c r="D39" s="24">
        <f t="shared" si="8"/>
        <v>0.39983999999999997</v>
      </c>
      <c r="E39" s="175"/>
      <c r="H39" s="6">
        <f t="shared" si="11"/>
        <v>5</v>
      </c>
      <c r="I39" s="6">
        <v>62</v>
      </c>
      <c r="J39" s="16">
        <v>0.70899999999999996</v>
      </c>
      <c r="K39" s="24">
        <f t="shared" si="9"/>
        <v>0.6749679999999999</v>
      </c>
      <c r="L39" s="175"/>
    </row>
    <row r="40" spans="1:12" x14ac:dyDescent="0.25">
      <c r="A40" s="6">
        <f t="shared" si="10"/>
        <v>6</v>
      </c>
      <c r="B40" s="6">
        <v>79</v>
      </c>
      <c r="C40" s="16">
        <v>1.38</v>
      </c>
      <c r="D40" s="24">
        <f t="shared" si="8"/>
        <v>1.3137599999999998</v>
      </c>
      <c r="E40" s="175"/>
      <c r="H40" s="6">
        <f t="shared" si="11"/>
        <v>6</v>
      </c>
      <c r="I40" s="6">
        <v>79</v>
      </c>
      <c r="J40" s="16">
        <v>1.976</v>
      </c>
      <c r="K40" s="24">
        <f t="shared" si="9"/>
        <v>1.8811519999999999</v>
      </c>
      <c r="L40" s="175"/>
    </row>
    <row r="41" spans="1:12" x14ac:dyDescent="0.25">
      <c r="A41" s="6">
        <f t="shared" si="10"/>
        <v>7</v>
      </c>
      <c r="B41" s="6">
        <v>83</v>
      </c>
      <c r="C41" s="16">
        <v>1.7669999999999999</v>
      </c>
      <c r="D41" s="24">
        <f t="shared" si="8"/>
        <v>1.6821839999999999</v>
      </c>
      <c r="E41" s="175"/>
      <c r="H41" s="6">
        <f t="shared" si="11"/>
        <v>7</v>
      </c>
      <c r="I41" s="6">
        <v>83</v>
      </c>
      <c r="J41" s="16">
        <v>1.8120000000000001</v>
      </c>
      <c r="K41" s="24">
        <f t="shared" si="9"/>
        <v>1.7250239999999999</v>
      </c>
      <c r="L41" s="175"/>
    </row>
    <row r="42" spans="1:12" x14ac:dyDescent="0.25">
      <c r="A42" s="6">
        <f t="shared" si="10"/>
        <v>8</v>
      </c>
      <c r="B42" s="6">
        <v>75</v>
      </c>
      <c r="C42" s="16">
        <v>2.5019999999999998</v>
      </c>
      <c r="D42" s="24">
        <f t="shared" si="8"/>
        <v>2.3819039999999996</v>
      </c>
      <c r="E42" s="175"/>
      <c r="H42" s="6">
        <f t="shared" si="11"/>
        <v>8</v>
      </c>
      <c r="I42" s="6">
        <v>75</v>
      </c>
      <c r="J42" s="16">
        <v>1.5389999999999999</v>
      </c>
      <c r="K42" s="24">
        <f t="shared" si="9"/>
        <v>1.4651279999999998</v>
      </c>
      <c r="L42" s="175"/>
    </row>
    <row r="43" spans="1:12" x14ac:dyDescent="0.25">
      <c r="A43" s="6">
        <f t="shared" si="10"/>
        <v>9</v>
      </c>
      <c r="B43" s="6">
        <v>80</v>
      </c>
      <c r="C43" s="18">
        <v>1.143</v>
      </c>
      <c r="D43" s="24">
        <f t="shared" si="8"/>
        <v>1.088136</v>
      </c>
      <c r="E43" s="175"/>
      <c r="H43" s="6">
        <f t="shared" si="11"/>
        <v>9</v>
      </c>
      <c r="I43" s="6">
        <v>80</v>
      </c>
      <c r="J43" s="18">
        <v>1.2789999999999999</v>
      </c>
      <c r="K43" s="24">
        <f t="shared" si="9"/>
        <v>1.2176079999999998</v>
      </c>
      <c r="L43" s="175"/>
    </row>
    <row r="44" spans="1:12" x14ac:dyDescent="0.25">
      <c r="A44" s="6">
        <f t="shared" si="10"/>
        <v>10</v>
      </c>
      <c r="B44" s="6">
        <v>76</v>
      </c>
      <c r="C44" s="16">
        <v>0.4</v>
      </c>
      <c r="D44" s="24">
        <f t="shared" si="8"/>
        <v>0.38080000000000003</v>
      </c>
      <c r="E44" s="175"/>
      <c r="H44" s="6">
        <f t="shared" si="11"/>
        <v>10</v>
      </c>
      <c r="I44" s="6">
        <v>76</v>
      </c>
      <c r="J44" s="16">
        <v>0.79900000000000004</v>
      </c>
      <c r="K44" s="24">
        <f t="shared" si="9"/>
        <v>0.76064799999999999</v>
      </c>
      <c r="L44" s="175"/>
    </row>
    <row r="45" spans="1:12" x14ac:dyDescent="0.25">
      <c r="B45" s="7">
        <f>AVERAGE(B35:B44)</f>
        <v>71.900000000000006</v>
      </c>
      <c r="C45" s="16">
        <f>MEDIAN(C35:C44)</f>
        <v>1.0985</v>
      </c>
      <c r="D45" s="17">
        <f>MEDIAN(D35:D44)</f>
        <v>1.0457719999999999</v>
      </c>
      <c r="H45" s="6"/>
      <c r="I45" s="7">
        <f>AVERAGE(I35:I44)</f>
        <v>71.900000000000006</v>
      </c>
      <c r="J45" s="16">
        <f>MEDIAN(J35:J44)</f>
        <v>1.361</v>
      </c>
      <c r="K45" s="17">
        <f>MEDIAN(K35:K44)</f>
        <v>1.2956719999999999</v>
      </c>
      <c r="L45" s="6"/>
    </row>
    <row r="46" spans="1:12" x14ac:dyDescent="0.25">
      <c r="H46" s="6"/>
      <c r="I46" s="6"/>
      <c r="J46" s="6"/>
      <c r="K46" s="6"/>
      <c r="L46" s="6"/>
    </row>
    <row r="48" spans="1:12" x14ac:dyDescent="0.25">
      <c r="A48" s="15" t="s">
        <v>25</v>
      </c>
      <c r="C48" s="176" t="s">
        <v>86</v>
      </c>
      <c r="D48" s="176"/>
      <c r="E48" s="176"/>
      <c r="F48" s="30"/>
    </row>
    <row r="49" spans="1:12" ht="30" x14ac:dyDescent="0.25">
      <c r="A49" s="8" t="s">
        <v>2</v>
      </c>
      <c r="B49" s="8" t="s">
        <v>14</v>
      </c>
      <c r="C49" s="4" t="s">
        <v>16</v>
      </c>
      <c r="D49" s="4" t="s">
        <v>54</v>
      </c>
      <c r="E49" s="8" t="s">
        <v>3</v>
      </c>
      <c r="H49" s="8" t="s">
        <v>2</v>
      </c>
      <c r="I49" s="8" t="s">
        <v>14</v>
      </c>
      <c r="J49" s="4" t="s">
        <v>17</v>
      </c>
      <c r="K49" s="4" t="s">
        <v>54</v>
      </c>
      <c r="L49" s="8" t="s">
        <v>3</v>
      </c>
    </row>
    <row r="50" spans="1:12" x14ac:dyDescent="0.25">
      <c r="A50" s="6">
        <v>1</v>
      </c>
      <c r="C50" s="16"/>
      <c r="D50" s="24">
        <f>C50*$F$48</f>
        <v>0</v>
      </c>
      <c r="E50" s="175"/>
      <c r="H50" s="6">
        <v>1</v>
      </c>
      <c r="I50" s="6"/>
      <c r="J50" s="16"/>
      <c r="K50" s="24">
        <f>J50*$F$48</f>
        <v>0</v>
      </c>
      <c r="L50" s="175"/>
    </row>
    <row r="51" spans="1:12" x14ac:dyDescent="0.25">
      <c r="A51" s="6">
        <f>A50+1</f>
        <v>2</v>
      </c>
      <c r="C51" s="16"/>
      <c r="D51" s="24">
        <f t="shared" ref="D51:D59" si="12">C51*$F$48</f>
        <v>0</v>
      </c>
      <c r="E51" s="175"/>
      <c r="H51" s="6">
        <f>H50+1</f>
        <v>2</v>
      </c>
      <c r="I51" s="6"/>
      <c r="J51" s="16"/>
      <c r="K51" s="24">
        <f t="shared" ref="K51:K59" si="13">J51*$F$48</f>
        <v>0</v>
      </c>
      <c r="L51" s="175"/>
    </row>
    <row r="52" spans="1:12" x14ac:dyDescent="0.25">
      <c r="A52" s="6">
        <f t="shared" ref="A52:A59" si="14">A51+1</f>
        <v>3</v>
      </c>
      <c r="C52" s="16"/>
      <c r="D52" s="24">
        <f t="shared" si="12"/>
        <v>0</v>
      </c>
      <c r="E52" s="175"/>
      <c r="H52" s="6">
        <f t="shared" ref="H52:H59" si="15">H51+1</f>
        <v>3</v>
      </c>
      <c r="I52" s="6"/>
      <c r="J52" s="16"/>
      <c r="K52" s="24">
        <f t="shared" si="13"/>
        <v>0</v>
      </c>
      <c r="L52" s="175"/>
    </row>
    <row r="53" spans="1:12" x14ac:dyDescent="0.25">
      <c r="A53" s="6">
        <f t="shared" si="14"/>
        <v>4</v>
      </c>
      <c r="C53" s="16"/>
      <c r="D53" s="24">
        <f t="shared" si="12"/>
        <v>0</v>
      </c>
      <c r="E53" s="175"/>
      <c r="H53" s="6">
        <f t="shared" si="15"/>
        <v>4</v>
      </c>
      <c r="I53" s="6"/>
      <c r="J53" s="16"/>
      <c r="K53" s="24">
        <f t="shared" si="13"/>
        <v>0</v>
      </c>
      <c r="L53" s="175"/>
    </row>
    <row r="54" spans="1:12" x14ac:dyDescent="0.25">
      <c r="A54" s="6">
        <f t="shared" si="14"/>
        <v>5</v>
      </c>
      <c r="C54" s="16"/>
      <c r="D54" s="24">
        <f t="shared" si="12"/>
        <v>0</v>
      </c>
      <c r="E54" s="175"/>
      <c r="H54" s="6">
        <f t="shared" si="15"/>
        <v>5</v>
      </c>
      <c r="I54" s="6"/>
      <c r="J54" s="16"/>
      <c r="K54" s="24">
        <f t="shared" si="13"/>
        <v>0</v>
      </c>
      <c r="L54" s="175"/>
    </row>
    <row r="55" spans="1:12" x14ac:dyDescent="0.25">
      <c r="A55" s="6">
        <f t="shared" si="14"/>
        <v>6</v>
      </c>
      <c r="C55" s="16"/>
      <c r="D55" s="24">
        <f t="shared" si="12"/>
        <v>0</v>
      </c>
      <c r="E55" s="175"/>
      <c r="H55" s="6">
        <f t="shared" si="15"/>
        <v>6</v>
      </c>
      <c r="I55" s="6"/>
      <c r="J55" s="16"/>
      <c r="K55" s="24">
        <f t="shared" si="13"/>
        <v>0</v>
      </c>
      <c r="L55" s="175"/>
    </row>
    <row r="56" spans="1:12" x14ac:dyDescent="0.25">
      <c r="A56" s="6">
        <f t="shared" si="14"/>
        <v>7</v>
      </c>
      <c r="C56" s="16"/>
      <c r="D56" s="24">
        <f t="shared" si="12"/>
        <v>0</v>
      </c>
      <c r="E56" s="175"/>
      <c r="H56" s="6">
        <f t="shared" si="15"/>
        <v>7</v>
      </c>
      <c r="I56" s="6"/>
      <c r="J56" s="16"/>
      <c r="K56" s="24">
        <f t="shared" si="13"/>
        <v>0</v>
      </c>
      <c r="L56" s="175"/>
    </row>
    <row r="57" spans="1:12" x14ac:dyDescent="0.25">
      <c r="A57" s="6">
        <f t="shared" si="14"/>
        <v>8</v>
      </c>
      <c r="C57" s="16"/>
      <c r="D57" s="24">
        <f t="shared" si="12"/>
        <v>0</v>
      </c>
      <c r="E57" s="175"/>
      <c r="H57" s="6">
        <f t="shared" si="15"/>
        <v>8</v>
      </c>
      <c r="I57" s="6"/>
      <c r="J57" s="16"/>
      <c r="K57" s="24">
        <f t="shared" si="13"/>
        <v>0</v>
      </c>
      <c r="L57" s="175"/>
    </row>
    <row r="58" spans="1:12" x14ac:dyDescent="0.25">
      <c r="A58" s="6">
        <f t="shared" si="14"/>
        <v>9</v>
      </c>
      <c r="C58" s="18"/>
      <c r="D58" s="24">
        <f t="shared" si="12"/>
        <v>0</v>
      </c>
      <c r="E58" s="175"/>
      <c r="H58" s="6">
        <f t="shared" si="15"/>
        <v>9</v>
      </c>
      <c r="I58" s="6"/>
      <c r="J58" s="18"/>
      <c r="K58" s="24">
        <f t="shared" si="13"/>
        <v>0</v>
      </c>
      <c r="L58" s="175"/>
    </row>
    <row r="59" spans="1:12" x14ac:dyDescent="0.25">
      <c r="A59" s="6">
        <f t="shared" si="14"/>
        <v>10</v>
      </c>
      <c r="C59" s="16"/>
      <c r="D59" s="24">
        <f t="shared" si="12"/>
        <v>0</v>
      </c>
      <c r="E59" s="175"/>
      <c r="H59" s="6">
        <f t="shared" si="15"/>
        <v>10</v>
      </c>
      <c r="I59" s="6"/>
      <c r="J59" s="16"/>
      <c r="K59" s="24">
        <f t="shared" si="13"/>
        <v>0</v>
      </c>
      <c r="L59" s="175"/>
    </row>
    <row r="60" spans="1:12" x14ac:dyDescent="0.25">
      <c r="B60" s="7" t="e">
        <f>AVERAGE(B50:B59)</f>
        <v>#DIV/0!</v>
      </c>
      <c r="C60" s="16" t="e">
        <f>MEDIAN(C50:C59)</f>
        <v>#NUM!</v>
      </c>
      <c r="D60" s="17">
        <f>MEDIAN(D50:D59)</f>
        <v>0</v>
      </c>
      <c r="H60" s="6"/>
      <c r="I60" s="7" t="e">
        <f>AVERAGE(I50:I59)</f>
        <v>#DIV/0!</v>
      </c>
      <c r="J60" s="16" t="e">
        <f>MEDIAN(J50:J59)</f>
        <v>#NUM!</v>
      </c>
      <c r="K60" s="17">
        <f>MEDIAN(K50:K59)</f>
        <v>0</v>
      </c>
      <c r="L60" s="6"/>
    </row>
    <row r="61" spans="1:12" x14ac:dyDescent="0.25">
      <c r="H61" s="6"/>
      <c r="I61" s="6"/>
      <c r="J61" s="6"/>
      <c r="K61" s="6"/>
      <c r="L61" s="6"/>
    </row>
    <row r="63" spans="1:12" x14ac:dyDescent="0.25">
      <c r="A63" s="15" t="s">
        <v>26</v>
      </c>
      <c r="C63" s="176" t="s">
        <v>86</v>
      </c>
      <c r="D63" s="176"/>
      <c r="E63" s="176"/>
      <c r="F63" s="30"/>
    </row>
    <row r="64" spans="1:12" ht="30" x14ac:dyDescent="0.25">
      <c r="A64" s="8" t="s">
        <v>2</v>
      </c>
      <c r="B64" s="8" t="s">
        <v>14</v>
      </c>
      <c r="C64" s="4" t="s">
        <v>16</v>
      </c>
      <c r="D64" s="4" t="s">
        <v>54</v>
      </c>
      <c r="E64" s="8" t="s">
        <v>3</v>
      </c>
      <c r="H64" s="8" t="s">
        <v>2</v>
      </c>
      <c r="I64" s="8" t="s">
        <v>14</v>
      </c>
      <c r="J64" s="4" t="s">
        <v>17</v>
      </c>
      <c r="K64" s="4" t="s">
        <v>54</v>
      </c>
      <c r="L64" s="8" t="s">
        <v>3</v>
      </c>
    </row>
    <row r="65" spans="1:12" x14ac:dyDescent="0.25">
      <c r="A65" s="6">
        <v>1</v>
      </c>
      <c r="C65" s="16"/>
      <c r="D65" s="24">
        <f>C65*$F$63</f>
        <v>0</v>
      </c>
      <c r="E65" s="175"/>
      <c r="H65" s="6">
        <v>1</v>
      </c>
      <c r="I65" s="6"/>
      <c r="J65" s="16"/>
      <c r="K65" s="24">
        <f>J65*$F$63</f>
        <v>0</v>
      </c>
      <c r="L65" s="175"/>
    </row>
    <row r="66" spans="1:12" x14ac:dyDescent="0.25">
      <c r="A66" s="6">
        <f>A65+1</f>
        <v>2</v>
      </c>
      <c r="C66" s="16"/>
      <c r="D66" s="24">
        <f t="shared" ref="D66:D74" si="16">C66*$F$63</f>
        <v>0</v>
      </c>
      <c r="E66" s="175"/>
      <c r="H66" s="6">
        <f>H65+1</f>
        <v>2</v>
      </c>
      <c r="I66" s="6"/>
      <c r="J66" s="16"/>
      <c r="K66" s="24">
        <f t="shared" ref="K66:K74" si="17">J66*$F$63</f>
        <v>0</v>
      </c>
      <c r="L66" s="175"/>
    </row>
    <row r="67" spans="1:12" x14ac:dyDescent="0.25">
      <c r="A67" s="6">
        <f t="shared" ref="A67:A74" si="18">A66+1</f>
        <v>3</v>
      </c>
      <c r="C67" s="16"/>
      <c r="D67" s="24">
        <f t="shared" si="16"/>
        <v>0</v>
      </c>
      <c r="E67" s="175"/>
      <c r="H67" s="6">
        <f t="shared" ref="H67:H74" si="19">H66+1</f>
        <v>3</v>
      </c>
      <c r="I67" s="6"/>
      <c r="J67" s="16"/>
      <c r="K67" s="24">
        <f t="shared" si="17"/>
        <v>0</v>
      </c>
      <c r="L67" s="175"/>
    </row>
    <row r="68" spans="1:12" x14ac:dyDescent="0.25">
      <c r="A68" s="6">
        <f t="shared" si="18"/>
        <v>4</v>
      </c>
      <c r="C68" s="16"/>
      <c r="D68" s="24">
        <f t="shared" si="16"/>
        <v>0</v>
      </c>
      <c r="E68" s="175"/>
      <c r="H68" s="6">
        <f t="shared" si="19"/>
        <v>4</v>
      </c>
      <c r="I68" s="6"/>
      <c r="J68" s="16"/>
      <c r="K68" s="24">
        <f t="shared" si="17"/>
        <v>0</v>
      </c>
      <c r="L68" s="175"/>
    </row>
    <row r="69" spans="1:12" x14ac:dyDescent="0.25">
      <c r="A69" s="6">
        <f t="shared" si="18"/>
        <v>5</v>
      </c>
      <c r="C69" s="16"/>
      <c r="D69" s="24">
        <f t="shared" si="16"/>
        <v>0</v>
      </c>
      <c r="E69" s="175"/>
      <c r="H69" s="6">
        <f t="shared" si="19"/>
        <v>5</v>
      </c>
      <c r="I69" s="6"/>
      <c r="J69" s="16"/>
      <c r="K69" s="24">
        <f t="shared" si="17"/>
        <v>0</v>
      </c>
      <c r="L69" s="175"/>
    </row>
    <row r="70" spans="1:12" x14ac:dyDescent="0.25">
      <c r="A70" s="6">
        <f t="shared" si="18"/>
        <v>6</v>
      </c>
      <c r="C70" s="16"/>
      <c r="D70" s="24">
        <f t="shared" si="16"/>
        <v>0</v>
      </c>
      <c r="E70" s="175"/>
      <c r="H70" s="6">
        <f t="shared" si="19"/>
        <v>6</v>
      </c>
      <c r="I70" s="6"/>
      <c r="J70" s="16"/>
      <c r="K70" s="24">
        <f t="shared" si="17"/>
        <v>0</v>
      </c>
      <c r="L70" s="175"/>
    </row>
    <row r="71" spans="1:12" x14ac:dyDescent="0.25">
      <c r="A71" s="6">
        <f t="shared" si="18"/>
        <v>7</v>
      </c>
      <c r="C71" s="16"/>
      <c r="D71" s="24">
        <f t="shared" si="16"/>
        <v>0</v>
      </c>
      <c r="E71" s="175"/>
      <c r="H71" s="6">
        <f t="shared" si="19"/>
        <v>7</v>
      </c>
      <c r="I71" s="6"/>
      <c r="J71" s="16"/>
      <c r="K71" s="24">
        <f t="shared" si="17"/>
        <v>0</v>
      </c>
      <c r="L71" s="175"/>
    </row>
    <row r="72" spans="1:12" x14ac:dyDescent="0.25">
      <c r="A72" s="6">
        <f t="shared" si="18"/>
        <v>8</v>
      </c>
      <c r="C72" s="16"/>
      <c r="D72" s="24">
        <f t="shared" si="16"/>
        <v>0</v>
      </c>
      <c r="E72" s="175"/>
      <c r="H72" s="6">
        <f t="shared" si="19"/>
        <v>8</v>
      </c>
      <c r="I72" s="6"/>
      <c r="J72" s="16"/>
      <c r="K72" s="24">
        <f t="shared" si="17"/>
        <v>0</v>
      </c>
      <c r="L72" s="175"/>
    </row>
    <row r="73" spans="1:12" x14ac:dyDescent="0.25">
      <c r="A73" s="6">
        <f t="shared" si="18"/>
        <v>9</v>
      </c>
      <c r="C73" s="18"/>
      <c r="D73" s="24">
        <f t="shared" si="16"/>
        <v>0</v>
      </c>
      <c r="E73" s="175"/>
      <c r="H73" s="6">
        <f t="shared" si="19"/>
        <v>9</v>
      </c>
      <c r="I73" s="6"/>
      <c r="J73" s="18"/>
      <c r="K73" s="24">
        <f t="shared" si="17"/>
        <v>0</v>
      </c>
      <c r="L73" s="175"/>
    </row>
    <row r="74" spans="1:12" x14ac:dyDescent="0.25">
      <c r="A74" s="6">
        <f t="shared" si="18"/>
        <v>10</v>
      </c>
      <c r="C74" s="16"/>
      <c r="D74" s="24">
        <f t="shared" si="16"/>
        <v>0</v>
      </c>
      <c r="E74" s="175"/>
      <c r="H74" s="6">
        <f t="shared" si="19"/>
        <v>10</v>
      </c>
      <c r="I74" s="6"/>
      <c r="J74" s="16"/>
      <c r="K74" s="24">
        <f t="shared" si="17"/>
        <v>0</v>
      </c>
      <c r="L74" s="175"/>
    </row>
    <row r="75" spans="1:12" x14ac:dyDescent="0.25">
      <c r="B75" s="7" t="e">
        <f>AVERAGE(B65:B74)</f>
        <v>#DIV/0!</v>
      </c>
      <c r="C75" s="16" t="e">
        <f>MEDIAN(C65:C74)</f>
        <v>#NUM!</v>
      </c>
      <c r="D75" s="17">
        <f>MEDIAN(D65:D74)</f>
        <v>0</v>
      </c>
      <c r="H75" s="6"/>
      <c r="I75" s="7" t="e">
        <f>AVERAGE(I65:I74)</f>
        <v>#DIV/0!</v>
      </c>
      <c r="J75" s="16" t="e">
        <f>MEDIAN(J65:J74)</f>
        <v>#NUM!</v>
      </c>
      <c r="K75" s="17">
        <f>MEDIAN(K65:K74)</f>
        <v>0</v>
      </c>
      <c r="L75" s="6"/>
    </row>
    <row r="76" spans="1:12" x14ac:dyDescent="0.25">
      <c r="H76" s="6"/>
      <c r="I76" s="6"/>
      <c r="J76" s="6"/>
      <c r="K76" s="6"/>
      <c r="L76" s="6"/>
    </row>
  </sheetData>
  <mergeCells count="16">
    <mergeCell ref="A1:J1"/>
    <mergeCell ref="E5:E14"/>
    <mergeCell ref="E20:E29"/>
    <mergeCell ref="C3:E3"/>
    <mergeCell ref="L5:L14"/>
    <mergeCell ref="C18:E18"/>
    <mergeCell ref="L20:L29"/>
    <mergeCell ref="C63:E63"/>
    <mergeCell ref="E65:E74"/>
    <mergeCell ref="L65:L74"/>
    <mergeCell ref="C33:E33"/>
    <mergeCell ref="E35:E44"/>
    <mergeCell ref="L35:L44"/>
    <mergeCell ref="C48:E48"/>
    <mergeCell ref="E50:E59"/>
    <mergeCell ref="L50:L59"/>
  </mergeCells>
  <conditionalFormatting sqref="B5:B14">
    <cfRule type="cellIs" dxfId="68" priority="16" operator="notBetween">
      <formula>55</formula>
      <formula>85</formula>
    </cfRule>
  </conditionalFormatting>
  <conditionalFormatting sqref="B20:B29">
    <cfRule type="cellIs" dxfId="67" priority="10" operator="notBetween">
      <formula>55</formula>
      <formula>85</formula>
    </cfRule>
  </conditionalFormatting>
  <conditionalFormatting sqref="B50:B59">
    <cfRule type="cellIs" dxfId="65" priority="6" operator="notBetween">
      <formula>55</formula>
      <formula>85</formula>
    </cfRule>
  </conditionalFormatting>
  <conditionalFormatting sqref="B65:B74">
    <cfRule type="cellIs" dxfId="64" priority="4" operator="notBetween">
      <formula>55</formula>
      <formula>85</formula>
    </cfRule>
  </conditionalFormatting>
  <conditionalFormatting sqref="I5:I14">
    <cfRule type="cellIs" dxfId="63" priority="11" operator="notBetween">
      <formula>55</formula>
      <formula>85</formula>
    </cfRule>
  </conditionalFormatting>
  <conditionalFormatting sqref="I20:I29">
    <cfRule type="cellIs" dxfId="62" priority="9" operator="notBetween">
      <formula>55</formula>
      <formula>85</formula>
    </cfRule>
  </conditionalFormatting>
  <conditionalFormatting sqref="I50:I59">
    <cfRule type="cellIs" dxfId="61" priority="5" operator="notBetween">
      <formula>55</formula>
      <formula>85</formula>
    </cfRule>
  </conditionalFormatting>
  <conditionalFormatting sqref="I65:I74">
    <cfRule type="cellIs" dxfId="60" priority="3" operator="notBetween">
      <formula>55</formula>
      <formula>85</formula>
    </cfRule>
  </conditionalFormatting>
  <conditionalFormatting sqref="B35:B44">
    <cfRule type="cellIs" dxfId="1" priority="2" operator="notBetween">
      <formula>55</formula>
      <formula>85</formula>
    </cfRule>
  </conditionalFormatting>
  <conditionalFormatting sqref="I35:I44">
    <cfRule type="cellIs" dxfId="0" priority="1" operator="notBetween">
      <formula>55</formula>
      <formula>85</formula>
    </cfRule>
  </conditionalFormatting>
  <dataValidations disablePrompts="1" count="1">
    <dataValidation type="list" allowBlank="1" showInputMessage="1" showErrorMessage="1" sqref="F5:F14 M5:M14 F20:F29 M20:M29 F35:F44 M35:M44 F50:F59 M50:M59 F65:F74 M65:M74" xr:uid="{00000000-0002-0000-0600-000001000000}">
      <formula1>#REF!</formula1>
    </dataValidation>
  </dataValidations>
  <pageMargins left="0.7" right="0.7" top="0.75" bottom="0.75" header="0.3" footer="0.3"/>
  <pageSetup paperSize="9" orientation="portrait" horizontalDpi="4294967295" verticalDpi="4294967295"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42F5A2D-7700-4003-81BA-1D886B8EAF17}">
          <x14:formula1>
            <xm:f>Ripploend!$C$2:$C$4</xm:f>
          </x14:formula1>
          <xm:sqref>E5:E14 L5:L14 E20:E29 L20:L29 E35:E44 L35:L44 E50:E59 L50:L59 E65:E74 L65:L74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H76"/>
  <sheetViews>
    <sheetView workbookViewId="0">
      <pane ySplit="1" topLeftCell="A2" activePane="bottomLeft" state="frozen"/>
      <selection pane="bottomLeft" activeCell="D9" sqref="D9"/>
    </sheetView>
  </sheetViews>
  <sheetFormatPr defaultRowHeight="15" x14ac:dyDescent="0.25"/>
  <cols>
    <col min="1" max="1" width="11.42578125" style="6" customWidth="1"/>
    <col min="2" max="2" width="12.85546875" style="6" customWidth="1"/>
    <col min="3" max="3" width="40.85546875" style="6" customWidth="1"/>
    <col min="4" max="4" width="19.5703125" customWidth="1"/>
    <col min="5" max="5" width="12" customWidth="1"/>
    <col min="6" max="6" width="13.7109375" customWidth="1"/>
    <col min="7" max="7" width="41.7109375" customWidth="1"/>
    <col min="8" max="8" width="16.28515625" bestFit="1" customWidth="1"/>
    <col min="9" max="9" width="17.5703125" bestFit="1" customWidth="1"/>
    <col min="10" max="10" width="18.28515625" bestFit="1" customWidth="1"/>
    <col min="11" max="11" width="32.85546875" customWidth="1"/>
    <col min="12" max="12" width="35.28515625" customWidth="1"/>
  </cols>
  <sheetData>
    <row r="1" spans="1:8" ht="44.25" customHeight="1" x14ac:dyDescent="0.25">
      <c r="A1" s="178" t="s">
        <v>60</v>
      </c>
      <c r="B1" s="178"/>
      <c r="C1" s="178"/>
      <c r="D1" s="178"/>
      <c r="E1" s="178"/>
      <c r="F1" s="178"/>
      <c r="G1" s="178"/>
      <c r="H1" s="178"/>
    </row>
    <row r="3" spans="1:8" x14ac:dyDescent="0.25">
      <c r="A3" s="15" t="s">
        <v>22</v>
      </c>
      <c r="E3" s="15" t="s">
        <v>22</v>
      </c>
      <c r="F3" s="6"/>
      <c r="G3" s="6"/>
    </row>
    <row r="4" spans="1:8" ht="29.25" customHeight="1" x14ac:dyDescent="0.25">
      <c r="A4" s="8" t="s">
        <v>2</v>
      </c>
      <c r="B4" s="4" t="s">
        <v>34</v>
      </c>
      <c r="C4" s="4" t="s">
        <v>58</v>
      </c>
      <c r="E4" s="8" t="s">
        <v>2</v>
      </c>
      <c r="F4" s="4" t="s">
        <v>18</v>
      </c>
      <c r="G4" s="4" t="s">
        <v>59</v>
      </c>
    </row>
    <row r="5" spans="1:8" x14ac:dyDescent="0.25">
      <c r="A5" s="6">
        <v>1</v>
      </c>
      <c r="B5" s="16"/>
      <c r="E5" s="6">
        <v>1</v>
      </c>
      <c r="F5" s="16"/>
      <c r="G5" s="6"/>
    </row>
    <row r="6" spans="1:8" x14ac:dyDescent="0.25">
      <c r="A6" s="6">
        <f>A5+1</f>
        <v>2</v>
      </c>
      <c r="B6" s="16"/>
      <c r="E6" s="6">
        <f>E5+1</f>
        <v>2</v>
      </c>
      <c r="F6" s="16"/>
      <c r="G6" s="6"/>
    </row>
    <row r="7" spans="1:8" x14ac:dyDescent="0.25">
      <c r="A7" s="6">
        <f t="shared" ref="A7:A14" si="0">A6+1</f>
        <v>3</v>
      </c>
      <c r="B7" s="16"/>
      <c r="E7" s="6">
        <f t="shared" ref="E7:E14" si="1">E6+1</f>
        <v>3</v>
      </c>
      <c r="F7" s="16"/>
      <c r="G7" s="6"/>
    </row>
    <row r="8" spans="1:8" x14ac:dyDescent="0.25">
      <c r="A8" s="6">
        <f t="shared" si="0"/>
        <v>4</v>
      </c>
      <c r="B8" s="16"/>
      <c r="E8" s="6">
        <f t="shared" si="1"/>
        <v>4</v>
      </c>
      <c r="F8" s="16"/>
      <c r="G8" s="6"/>
    </row>
    <row r="9" spans="1:8" x14ac:dyDescent="0.25">
      <c r="A9" s="6">
        <f t="shared" si="0"/>
        <v>5</v>
      </c>
      <c r="B9" s="16"/>
      <c r="E9" s="6">
        <f t="shared" si="1"/>
        <v>5</v>
      </c>
      <c r="F9" s="16"/>
      <c r="G9" s="6"/>
    </row>
    <row r="10" spans="1:8" x14ac:dyDescent="0.25">
      <c r="A10" s="6">
        <f t="shared" si="0"/>
        <v>6</v>
      </c>
      <c r="B10" s="16"/>
      <c r="E10" s="6">
        <f t="shared" si="1"/>
        <v>6</v>
      </c>
      <c r="F10" s="16"/>
      <c r="G10" s="6"/>
    </row>
    <row r="11" spans="1:8" x14ac:dyDescent="0.25">
      <c r="A11" s="6">
        <f t="shared" si="0"/>
        <v>7</v>
      </c>
      <c r="B11" s="16"/>
      <c r="E11" s="6">
        <f t="shared" si="1"/>
        <v>7</v>
      </c>
      <c r="F11" s="16"/>
      <c r="G11" s="6"/>
    </row>
    <row r="12" spans="1:8" x14ac:dyDescent="0.25">
      <c r="A12" s="6">
        <f t="shared" si="0"/>
        <v>8</v>
      </c>
      <c r="B12" s="16"/>
      <c r="E12" s="6">
        <f t="shared" si="1"/>
        <v>8</v>
      </c>
      <c r="F12" s="16"/>
      <c r="G12" s="6"/>
    </row>
    <row r="13" spans="1:8" x14ac:dyDescent="0.25">
      <c r="A13" s="6">
        <f t="shared" si="0"/>
        <v>9</v>
      </c>
      <c r="B13" s="16"/>
      <c r="E13" s="6">
        <f t="shared" si="1"/>
        <v>9</v>
      </c>
      <c r="F13" s="16"/>
      <c r="G13" s="6"/>
    </row>
    <row r="14" spans="1:8" x14ac:dyDescent="0.25">
      <c r="A14" s="6">
        <f t="shared" si="0"/>
        <v>10</v>
      </c>
      <c r="B14" s="16"/>
      <c r="E14" s="6">
        <f t="shared" si="1"/>
        <v>10</v>
      </c>
      <c r="F14" s="16"/>
      <c r="G14" s="6"/>
    </row>
    <row r="15" spans="1:8" x14ac:dyDescent="0.25">
      <c r="B15" s="24" t="e">
        <f>AVERAGE(B5:B14)</f>
        <v>#DIV/0!</v>
      </c>
      <c r="C15" s="19" t="e">
        <f>MEDIAN(C5:C14)</f>
        <v>#NUM!</v>
      </c>
      <c r="E15" s="6"/>
      <c r="F15" s="24" t="e">
        <f>AVERAGE(F5:F14)</f>
        <v>#DIV/0!</v>
      </c>
      <c r="G15" s="19" t="e">
        <f>MEDIAN(G5:G14)</f>
        <v>#NUM!</v>
      </c>
    </row>
    <row r="16" spans="1:8" x14ac:dyDescent="0.25">
      <c r="E16" s="6"/>
      <c r="F16" s="6"/>
      <c r="G16" s="6"/>
    </row>
    <row r="17" spans="1:7" x14ac:dyDescent="0.25">
      <c r="E17" s="6"/>
      <c r="F17" s="6"/>
      <c r="G17" s="6"/>
    </row>
    <row r="18" spans="1:7" x14ac:dyDescent="0.25">
      <c r="A18" s="15" t="s">
        <v>23</v>
      </c>
      <c r="E18" s="15" t="s">
        <v>23</v>
      </c>
      <c r="F18" s="6"/>
      <c r="G18" s="6"/>
    </row>
    <row r="19" spans="1:7" ht="30" x14ac:dyDescent="0.25">
      <c r="A19" s="8" t="s">
        <v>2</v>
      </c>
      <c r="B19" s="4" t="s">
        <v>34</v>
      </c>
      <c r="C19" s="4" t="s">
        <v>58</v>
      </c>
      <c r="E19" s="8" t="s">
        <v>2</v>
      </c>
      <c r="F19" s="4" t="s">
        <v>18</v>
      </c>
      <c r="G19" s="4" t="s">
        <v>59</v>
      </c>
    </row>
    <row r="20" spans="1:7" x14ac:dyDescent="0.25">
      <c r="A20" s="6">
        <v>1</v>
      </c>
      <c r="B20" s="16"/>
      <c r="E20" s="6">
        <v>1</v>
      </c>
      <c r="F20" s="16"/>
      <c r="G20" s="6"/>
    </row>
    <row r="21" spans="1:7" x14ac:dyDescent="0.25">
      <c r="A21" s="6">
        <f>A20+1</f>
        <v>2</v>
      </c>
      <c r="B21" s="16"/>
      <c r="E21" s="6">
        <f>E20+1</f>
        <v>2</v>
      </c>
      <c r="F21" s="16"/>
      <c r="G21" s="6"/>
    </row>
    <row r="22" spans="1:7" x14ac:dyDescent="0.25">
      <c r="A22" s="6">
        <f t="shared" ref="A22:A29" si="2">A21+1</f>
        <v>3</v>
      </c>
      <c r="B22" s="16"/>
      <c r="E22" s="6">
        <f t="shared" ref="E22:E29" si="3">E21+1</f>
        <v>3</v>
      </c>
      <c r="F22" s="16"/>
      <c r="G22" s="6"/>
    </row>
    <row r="23" spans="1:7" x14ac:dyDescent="0.25">
      <c r="A23" s="6">
        <f t="shared" si="2"/>
        <v>4</v>
      </c>
      <c r="B23" s="16"/>
      <c r="E23" s="6">
        <f t="shared" si="3"/>
        <v>4</v>
      </c>
      <c r="F23" s="16"/>
      <c r="G23" s="6"/>
    </row>
    <row r="24" spans="1:7" x14ac:dyDescent="0.25">
      <c r="A24" s="6">
        <f t="shared" si="2"/>
        <v>5</v>
      </c>
      <c r="B24" s="16"/>
      <c r="E24" s="6">
        <f t="shared" si="3"/>
        <v>5</v>
      </c>
      <c r="F24" s="16"/>
      <c r="G24" s="6"/>
    </row>
    <row r="25" spans="1:7" x14ac:dyDescent="0.25">
      <c r="A25" s="6">
        <f t="shared" si="2"/>
        <v>6</v>
      </c>
      <c r="B25" s="16"/>
      <c r="E25" s="6">
        <f t="shared" si="3"/>
        <v>6</v>
      </c>
      <c r="F25" s="16"/>
      <c r="G25" s="6"/>
    </row>
    <row r="26" spans="1:7" x14ac:dyDescent="0.25">
      <c r="A26" s="6">
        <f t="shared" si="2"/>
        <v>7</v>
      </c>
      <c r="B26" s="16"/>
      <c r="E26" s="6">
        <f t="shared" si="3"/>
        <v>7</v>
      </c>
      <c r="F26" s="16"/>
      <c r="G26" s="6"/>
    </row>
    <row r="27" spans="1:7" x14ac:dyDescent="0.25">
      <c r="A27" s="6">
        <f t="shared" si="2"/>
        <v>8</v>
      </c>
      <c r="B27" s="16"/>
      <c r="E27" s="6">
        <f t="shared" si="3"/>
        <v>8</v>
      </c>
      <c r="F27" s="16"/>
      <c r="G27" s="6"/>
    </row>
    <row r="28" spans="1:7" x14ac:dyDescent="0.25">
      <c r="A28" s="6">
        <f t="shared" si="2"/>
        <v>9</v>
      </c>
      <c r="B28" s="16"/>
      <c r="E28" s="6">
        <f t="shared" si="3"/>
        <v>9</v>
      </c>
      <c r="F28" s="16"/>
      <c r="G28" s="6"/>
    </row>
    <row r="29" spans="1:7" x14ac:dyDescent="0.25">
      <c r="A29" s="6">
        <f t="shared" si="2"/>
        <v>10</v>
      </c>
      <c r="B29" s="16"/>
      <c r="E29" s="6">
        <f t="shared" si="3"/>
        <v>10</v>
      </c>
      <c r="F29" s="16"/>
      <c r="G29" s="6"/>
    </row>
    <row r="30" spans="1:7" x14ac:dyDescent="0.25">
      <c r="B30" s="24" t="e">
        <f>AVERAGE(B20:B29)</f>
        <v>#DIV/0!</v>
      </c>
      <c r="C30" s="19" t="e">
        <f>MEDIAN(C20:C29)</f>
        <v>#NUM!</v>
      </c>
      <c r="E30" s="6"/>
      <c r="F30" s="24" t="e">
        <f>AVERAGE(F20:F29)</f>
        <v>#DIV/0!</v>
      </c>
      <c r="G30" s="19" t="e">
        <f>MEDIAN(G20:G29)</f>
        <v>#NUM!</v>
      </c>
    </row>
    <row r="31" spans="1:7" x14ac:dyDescent="0.25">
      <c r="E31" s="6"/>
      <c r="F31" s="6"/>
      <c r="G31" s="6"/>
    </row>
    <row r="32" spans="1:7" x14ac:dyDescent="0.25">
      <c r="E32" s="6"/>
      <c r="F32" s="6"/>
      <c r="G32" s="6"/>
    </row>
    <row r="33" spans="1:7" x14ac:dyDescent="0.25">
      <c r="A33" s="15" t="s">
        <v>24</v>
      </c>
      <c r="E33" s="15" t="s">
        <v>24</v>
      </c>
      <c r="F33" s="6"/>
      <c r="G33" s="6"/>
    </row>
    <row r="34" spans="1:7" ht="30" x14ac:dyDescent="0.25">
      <c r="A34" s="8" t="s">
        <v>2</v>
      </c>
      <c r="B34" s="4" t="s">
        <v>34</v>
      </c>
      <c r="C34" s="4" t="s">
        <v>58</v>
      </c>
      <c r="E34" s="8" t="s">
        <v>2</v>
      </c>
      <c r="F34" s="4" t="s">
        <v>18</v>
      </c>
      <c r="G34" s="4" t="s">
        <v>59</v>
      </c>
    </row>
    <row r="35" spans="1:7" x14ac:dyDescent="0.25">
      <c r="A35" s="6">
        <v>1</v>
      </c>
      <c r="B35" s="16"/>
      <c r="E35" s="6">
        <v>1</v>
      </c>
      <c r="F35" s="16"/>
      <c r="G35" s="6"/>
    </row>
    <row r="36" spans="1:7" x14ac:dyDescent="0.25">
      <c r="A36" s="6">
        <f>A35+1</f>
        <v>2</v>
      </c>
      <c r="B36" s="16"/>
      <c r="E36" s="6">
        <f>E35+1</f>
        <v>2</v>
      </c>
      <c r="F36" s="16"/>
      <c r="G36" s="6"/>
    </row>
    <row r="37" spans="1:7" x14ac:dyDescent="0.25">
      <c r="A37" s="6">
        <f t="shared" ref="A37:A44" si="4">A36+1</f>
        <v>3</v>
      </c>
      <c r="B37" s="16"/>
      <c r="E37" s="6">
        <f t="shared" ref="E37:E44" si="5">E36+1</f>
        <v>3</v>
      </c>
      <c r="F37" s="16"/>
      <c r="G37" s="6"/>
    </row>
    <row r="38" spans="1:7" x14ac:dyDescent="0.25">
      <c r="A38" s="6">
        <f t="shared" si="4"/>
        <v>4</v>
      </c>
      <c r="B38" s="16"/>
      <c r="E38" s="6">
        <f t="shared" si="5"/>
        <v>4</v>
      </c>
      <c r="F38" s="16"/>
      <c r="G38" s="6"/>
    </row>
    <row r="39" spans="1:7" x14ac:dyDescent="0.25">
      <c r="A39" s="6">
        <f t="shared" si="4"/>
        <v>5</v>
      </c>
      <c r="B39" s="16"/>
      <c r="E39" s="6">
        <f t="shared" si="5"/>
        <v>5</v>
      </c>
      <c r="F39" s="16"/>
      <c r="G39" s="6"/>
    </row>
    <row r="40" spans="1:7" x14ac:dyDescent="0.25">
      <c r="A40" s="6">
        <f t="shared" si="4"/>
        <v>6</v>
      </c>
      <c r="B40" s="16"/>
      <c r="E40" s="6">
        <f t="shared" si="5"/>
        <v>6</v>
      </c>
      <c r="F40" s="16"/>
      <c r="G40" s="6"/>
    </row>
    <row r="41" spans="1:7" x14ac:dyDescent="0.25">
      <c r="A41" s="6">
        <f t="shared" si="4"/>
        <v>7</v>
      </c>
      <c r="B41" s="16"/>
      <c r="E41" s="6">
        <f t="shared" si="5"/>
        <v>7</v>
      </c>
      <c r="F41" s="16"/>
      <c r="G41" s="6"/>
    </row>
    <row r="42" spans="1:7" x14ac:dyDescent="0.25">
      <c r="A42" s="6">
        <f t="shared" si="4"/>
        <v>8</v>
      </c>
      <c r="B42" s="16"/>
      <c r="E42" s="6">
        <f t="shared" si="5"/>
        <v>8</v>
      </c>
      <c r="F42" s="16"/>
      <c r="G42" s="6"/>
    </row>
    <row r="43" spans="1:7" x14ac:dyDescent="0.25">
      <c r="A43" s="6">
        <f t="shared" si="4"/>
        <v>9</v>
      </c>
      <c r="B43" s="16"/>
      <c r="E43" s="6">
        <f t="shared" si="5"/>
        <v>9</v>
      </c>
      <c r="F43" s="16"/>
      <c r="G43" s="6"/>
    </row>
    <row r="44" spans="1:7" x14ac:dyDescent="0.25">
      <c r="A44" s="6">
        <f t="shared" si="4"/>
        <v>10</v>
      </c>
      <c r="B44" s="16"/>
      <c r="E44" s="6">
        <f t="shared" si="5"/>
        <v>10</v>
      </c>
      <c r="F44" s="16"/>
      <c r="G44" s="6"/>
    </row>
    <row r="45" spans="1:7" x14ac:dyDescent="0.25">
      <c r="B45" s="24" t="e">
        <f>AVERAGE(B35:B44)</f>
        <v>#DIV/0!</v>
      </c>
      <c r="C45" s="19" t="e">
        <f>MEDIAN(C35:C44)</f>
        <v>#NUM!</v>
      </c>
      <c r="E45" s="6"/>
      <c r="F45" s="24" t="e">
        <f>AVERAGE(F35:F44)</f>
        <v>#DIV/0!</v>
      </c>
      <c r="G45" s="19" t="e">
        <f>MEDIAN(G35:G44)</f>
        <v>#NUM!</v>
      </c>
    </row>
    <row r="46" spans="1:7" x14ac:dyDescent="0.25">
      <c r="E46" s="6"/>
      <c r="F46" s="6"/>
      <c r="G46" s="6"/>
    </row>
    <row r="47" spans="1:7" x14ac:dyDescent="0.25">
      <c r="E47" s="6"/>
      <c r="F47" s="6"/>
      <c r="G47" s="6"/>
    </row>
    <row r="48" spans="1:7" x14ac:dyDescent="0.25">
      <c r="A48" s="15" t="s">
        <v>25</v>
      </c>
      <c r="E48" s="15" t="s">
        <v>25</v>
      </c>
      <c r="F48" s="6"/>
      <c r="G48" s="6"/>
    </row>
    <row r="49" spans="1:7" ht="30" x14ac:dyDescent="0.25">
      <c r="A49" s="8" t="s">
        <v>2</v>
      </c>
      <c r="B49" s="4" t="s">
        <v>34</v>
      </c>
      <c r="C49" s="4" t="s">
        <v>58</v>
      </c>
      <c r="E49" s="8" t="s">
        <v>2</v>
      </c>
      <c r="F49" s="4" t="s">
        <v>18</v>
      </c>
      <c r="G49" s="4" t="s">
        <v>59</v>
      </c>
    </row>
    <row r="50" spans="1:7" x14ac:dyDescent="0.25">
      <c r="A50" s="6">
        <v>1</v>
      </c>
      <c r="B50" s="16"/>
      <c r="E50" s="6">
        <v>1</v>
      </c>
      <c r="F50" s="16"/>
      <c r="G50" s="6"/>
    </row>
    <row r="51" spans="1:7" x14ac:dyDescent="0.25">
      <c r="A51" s="6">
        <f>A50+1</f>
        <v>2</v>
      </c>
      <c r="B51" s="16"/>
      <c r="E51" s="6">
        <f>E50+1</f>
        <v>2</v>
      </c>
      <c r="F51" s="16"/>
      <c r="G51" s="6"/>
    </row>
    <row r="52" spans="1:7" x14ac:dyDescent="0.25">
      <c r="A52" s="6">
        <f t="shared" ref="A52:A59" si="6">A51+1</f>
        <v>3</v>
      </c>
      <c r="B52" s="16"/>
      <c r="E52" s="6">
        <f t="shared" ref="E52:E59" si="7">E51+1</f>
        <v>3</v>
      </c>
      <c r="F52" s="16"/>
      <c r="G52" s="6"/>
    </row>
    <row r="53" spans="1:7" x14ac:dyDescent="0.25">
      <c r="A53" s="6">
        <f t="shared" si="6"/>
        <v>4</v>
      </c>
      <c r="B53" s="16"/>
      <c r="E53" s="6">
        <f t="shared" si="7"/>
        <v>4</v>
      </c>
      <c r="F53" s="16"/>
      <c r="G53" s="6"/>
    </row>
    <row r="54" spans="1:7" x14ac:dyDescent="0.25">
      <c r="A54" s="6">
        <f t="shared" si="6"/>
        <v>5</v>
      </c>
      <c r="B54" s="16"/>
      <c r="E54" s="6">
        <f t="shared" si="7"/>
        <v>5</v>
      </c>
      <c r="F54" s="16"/>
      <c r="G54" s="6"/>
    </row>
    <row r="55" spans="1:7" x14ac:dyDescent="0.25">
      <c r="A55" s="6">
        <f t="shared" si="6"/>
        <v>6</v>
      </c>
      <c r="B55" s="16"/>
      <c r="E55" s="6">
        <f t="shared" si="7"/>
        <v>6</v>
      </c>
      <c r="F55" s="16"/>
      <c r="G55" s="6"/>
    </row>
    <row r="56" spans="1:7" x14ac:dyDescent="0.25">
      <c r="A56" s="6">
        <f t="shared" si="6"/>
        <v>7</v>
      </c>
      <c r="B56" s="16"/>
      <c r="E56" s="6">
        <f t="shared" si="7"/>
        <v>7</v>
      </c>
      <c r="F56" s="16"/>
      <c r="G56" s="6"/>
    </row>
    <row r="57" spans="1:7" x14ac:dyDescent="0.25">
      <c r="A57" s="6">
        <f t="shared" si="6"/>
        <v>8</v>
      </c>
      <c r="B57" s="16"/>
      <c r="E57" s="6">
        <f t="shared" si="7"/>
        <v>8</v>
      </c>
      <c r="F57" s="16"/>
      <c r="G57" s="6"/>
    </row>
    <row r="58" spans="1:7" x14ac:dyDescent="0.25">
      <c r="A58" s="6">
        <f t="shared" si="6"/>
        <v>9</v>
      </c>
      <c r="B58" s="16"/>
      <c r="E58" s="6">
        <f t="shared" si="7"/>
        <v>9</v>
      </c>
      <c r="F58" s="16"/>
      <c r="G58" s="6"/>
    </row>
    <row r="59" spans="1:7" x14ac:dyDescent="0.25">
      <c r="A59" s="6">
        <f t="shared" si="6"/>
        <v>10</v>
      </c>
      <c r="B59" s="16"/>
      <c r="E59" s="6">
        <f t="shared" si="7"/>
        <v>10</v>
      </c>
      <c r="F59" s="16"/>
      <c r="G59" s="6"/>
    </row>
    <row r="60" spans="1:7" x14ac:dyDescent="0.25">
      <c r="B60" s="24" t="e">
        <f>AVERAGE(B50:B59)</f>
        <v>#DIV/0!</v>
      </c>
      <c r="C60" s="19" t="e">
        <f>MEDIAN(C50:C59)</f>
        <v>#NUM!</v>
      </c>
      <c r="E60" s="6"/>
      <c r="F60" s="24" t="e">
        <f>AVERAGE(F50:F59)</f>
        <v>#DIV/0!</v>
      </c>
      <c r="G60" s="19" t="e">
        <f>MEDIAN(G50:G59)</f>
        <v>#NUM!</v>
      </c>
    </row>
    <row r="61" spans="1:7" x14ac:dyDescent="0.25">
      <c r="E61" s="6"/>
      <c r="F61" s="6"/>
      <c r="G61" s="6"/>
    </row>
    <row r="62" spans="1:7" x14ac:dyDescent="0.25">
      <c r="E62" s="6"/>
      <c r="F62" s="6"/>
      <c r="G62" s="6"/>
    </row>
    <row r="63" spans="1:7" x14ac:dyDescent="0.25">
      <c r="A63" s="15" t="s">
        <v>26</v>
      </c>
      <c r="E63" s="15" t="s">
        <v>26</v>
      </c>
      <c r="F63" s="6"/>
      <c r="G63" s="6"/>
    </row>
    <row r="64" spans="1:7" ht="30" x14ac:dyDescent="0.25">
      <c r="A64" s="8" t="s">
        <v>2</v>
      </c>
      <c r="B64" s="4" t="s">
        <v>34</v>
      </c>
      <c r="C64" s="4" t="s">
        <v>58</v>
      </c>
      <c r="E64" s="8" t="s">
        <v>2</v>
      </c>
      <c r="F64" s="4" t="s">
        <v>18</v>
      </c>
      <c r="G64" s="4" t="s">
        <v>59</v>
      </c>
    </row>
    <row r="65" spans="1:7" x14ac:dyDescent="0.25">
      <c r="A65" s="6">
        <v>1</v>
      </c>
      <c r="B65" s="16"/>
      <c r="E65" s="6">
        <v>1</v>
      </c>
      <c r="F65" s="16"/>
      <c r="G65" s="6"/>
    </row>
    <row r="66" spans="1:7" x14ac:dyDescent="0.25">
      <c r="A66" s="6">
        <f>A65+1</f>
        <v>2</v>
      </c>
      <c r="B66" s="16"/>
      <c r="E66" s="6">
        <f>E65+1</f>
        <v>2</v>
      </c>
      <c r="F66" s="16"/>
      <c r="G66" s="6"/>
    </row>
    <row r="67" spans="1:7" x14ac:dyDescent="0.25">
      <c r="A67" s="6">
        <f t="shared" ref="A67:A74" si="8">A66+1</f>
        <v>3</v>
      </c>
      <c r="B67" s="16"/>
      <c r="E67" s="6">
        <f t="shared" ref="E67:E74" si="9">E66+1</f>
        <v>3</v>
      </c>
      <c r="F67" s="16"/>
      <c r="G67" s="6"/>
    </row>
    <row r="68" spans="1:7" x14ac:dyDescent="0.25">
      <c r="A68" s="6">
        <f t="shared" si="8"/>
        <v>4</v>
      </c>
      <c r="B68" s="16"/>
      <c r="E68" s="6">
        <f t="shared" si="9"/>
        <v>4</v>
      </c>
      <c r="F68" s="16"/>
      <c r="G68" s="6"/>
    </row>
    <row r="69" spans="1:7" x14ac:dyDescent="0.25">
      <c r="A69" s="6">
        <f t="shared" si="8"/>
        <v>5</v>
      </c>
      <c r="B69" s="16"/>
      <c r="E69" s="6">
        <f t="shared" si="9"/>
        <v>5</v>
      </c>
      <c r="F69" s="16"/>
      <c r="G69" s="6"/>
    </row>
    <row r="70" spans="1:7" x14ac:dyDescent="0.25">
      <c r="A70" s="6">
        <f t="shared" si="8"/>
        <v>6</v>
      </c>
      <c r="B70" s="16"/>
      <c r="E70" s="6">
        <f t="shared" si="9"/>
        <v>6</v>
      </c>
      <c r="F70" s="16"/>
      <c r="G70" s="6"/>
    </row>
    <row r="71" spans="1:7" x14ac:dyDescent="0.25">
      <c r="A71" s="6">
        <f t="shared" si="8"/>
        <v>7</v>
      </c>
      <c r="B71" s="16"/>
      <c r="E71" s="6">
        <f t="shared" si="9"/>
        <v>7</v>
      </c>
      <c r="F71" s="16"/>
      <c r="G71" s="6"/>
    </row>
    <row r="72" spans="1:7" x14ac:dyDescent="0.25">
      <c r="A72" s="6">
        <f t="shared" si="8"/>
        <v>8</v>
      </c>
      <c r="B72" s="16"/>
      <c r="E72" s="6">
        <f t="shared" si="9"/>
        <v>8</v>
      </c>
      <c r="F72" s="16"/>
      <c r="G72" s="6"/>
    </row>
    <row r="73" spans="1:7" x14ac:dyDescent="0.25">
      <c r="A73" s="6">
        <f t="shared" si="8"/>
        <v>9</v>
      </c>
      <c r="B73" s="16"/>
      <c r="E73" s="6">
        <f t="shared" si="9"/>
        <v>9</v>
      </c>
      <c r="F73" s="16"/>
      <c r="G73" s="6"/>
    </row>
    <row r="74" spans="1:7" x14ac:dyDescent="0.25">
      <c r="A74" s="6">
        <f t="shared" si="8"/>
        <v>10</v>
      </c>
      <c r="B74" s="16"/>
      <c r="E74" s="6">
        <f t="shared" si="9"/>
        <v>10</v>
      </c>
      <c r="F74" s="16"/>
      <c r="G74" s="6"/>
    </row>
    <row r="75" spans="1:7" x14ac:dyDescent="0.25">
      <c r="B75" s="24" t="e">
        <f>AVERAGE(B65:B74)</f>
        <v>#DIV/0!</v>
      </c>
      <c r="C75" s="19" t="e">
        <f>MEDIAN(C65:C74)</f>
        <v>#NUM!</v>
      </c>
      <c r="E75" s="6"/>
      <c r="F75" s="24" t="e">
        <f>AVERAGE(F65:F74)</f>
        <v>#DIV/0!</v>
      </c>
      <c r="G75" s="19" t="e">
        <f>MEDIAN(G65:G74)</f>
        <v>#NUM!</v>
      </c>
    </row>
    <row r="76" spans="1:7" x14ac:dyDescent="0.25">
      <c r="E76" s="6"/>
      <c r="F76" s="6"/>
      <c r="G76" s="6"/>
    </row>
  </sheetData>
  <mergeCells count="1">
    <mergeCell ref="A1:H1"/>
  </mergeCells>
  <conditionalFormatting sqref="B5:B14">
    <cfRule type="cellIs" dxfId="59" priority="21" operator="notBetween">
      <formula>4</formula>
      <formula>6</formula>
    </cfRule>
  </conditionalFormatting>
  <conditionalFormatting sqref="B15">
    <cfRule type="cellIs" dxfId="58" priority="10" operator="notBetween">
      <formula>4.5</formula>
      <formula>5.5</formula>
    </cfRule>
  </conditionalFormatting>
  <conditionalFormatting sqref="B20:B29">
    <cfRule type="cellIs" dxfId="57" priority="18" operator="notBetween">
      <formula>4</formula>
      <formula>6</formula>
    </cfRule>
  </conditionalFormatting>
  <conditionalFormatting sqref="B30">
    <cfRule type="cellIs" dxfId="56" priority="8" operator="notBetween">
      <formula>4.5</formula>
      <formula>5.5</formula>
    </cfRule>
  </conditionalFormatting>
  <conditionalFormatting sqref="B35:B44">
    <cfRule type="cellIs" dxfId="55" priority="16" operator="notBetween">
      <formula>4</formula>
      <formula>6</formula>
    </cfRule>
  </conditionalFormatting>
  <conditionalFormatting sqref="B45">
    <cfRule type="cellIs" dxfId="54" priority="6" operator="notBetween">
      <formula>4.5</formula>
      <formula>5.5</formula>
    </cfRule>
  </conditionalFormatting>
  <conditionalFormatting sqref="B50:B59">
    <cfRule type="cellIs" dxfId="53" priority="14" operator="notBetween">
      <formula>4</formula>
      <formula>6</formula>
    </cfRule>
  </conditionalFormatting>
  <conditionalFormatting sqref="B60">
    <cfRule type="cellIs" dxfId="52" priority="4" operator="notBetween">
      <formula>4.5</formula>
      <formula>5.5</formula>
    </cfRule>
  </conditionalFormatting>
  <conditionalFormatting sqref="B65:B74">
    <cfRule type="cellIs" dxfId="51" priority="12" operator="notBetween">
      <formula>4</formula>
      <formula>6</formula>
    </cfRule>
  </conditionalFormatting>
  <conditionalFormatting sqref="B75">
    <cfRule type="cellIs" dxfId="50" priority="2" operator="notBetween">
      <formula>4.5</formula>
      <formula>5.5</formula>
    </cfRule>
  </conditionalFormatting>
  <conditionalFormatting sqref="F5:F14">
    <cfRule type="cellIs" dxfId="49" priority="20" operator="notBetween">
      <formula>4</formula>
      <formula>6</formula>
    </cfRule>
  </conditionalFormatting>
  <conditionalFormatting sqref="F15">
    <cfRule type="cellIs" dxfId="48" priority="9" operator="notBetween">
      <formula>4.5</formula>
      <formula>5.5</formula>
    </cfRule>
  </conditionalFormatting>
  <conditionalFormatting sqref="F20:F29">
    <cfRule type="cellIs" dxfId="47" priority="17" operator="notBetween">
      <formula>4</formula>
      <formula>6</formula>
    </cfRule>
  </conditionalFormatting>
  <conditionalFormatting sqref="F30">
    <cfRule type="cellIs" dxfId="46" priority="7" operator="notBetween">
      <formula>4.5</formula>
      <formula>5.5</formula>
    </cfRule>
  </conditionalFormatting>
  <conditionalFormatting sqref="F35:F44">
    <cfRule type="cellIs" dxfId="45" priority="15" operator="between">
      <formula>4</formula>
      <formula>6</formula>
    </cfRule>
  </conditionalFormatting>
  <conditionalFormatting sqref="F45">
    <cfRule type="cellIs" dxfId="44" priority="5" operator="notBetween">
      <formula>4.5</formula>
      <formula>5.5</formula>
    </cfRule>
  </conditionalFormatting>
  <conditionalFormatting sqref="F50:F59">
    <cfRule type="cellIs" dxfId="43" priority="13" operator="notBetween">
      <formula>4</formula>
      <formula>6</formula>
    </cfRule>
  </conditionalFormatting>
  <conditionalFormatting sqref="F60">
    <cfRule type="cellIs" dxfId="42" priority="3" operator="notBetween">
      <formula>4.5</formula>
      <formula>5.5</formula>
    </cfRule>
  </conditionalFormatting>
  <conditionalFormatting sqref="F65:F74">
    <cfRule type="cellIs" dxfId="41" priority="11" operator="notBetween">
      <formula>4</formula>
      <formula>6</formula>
    </cfRule>
  </conditionalFormatting>
  <conditionalFormatting sqref="F75">
    <cfRule type="cellIs" dxfId="40" priority="1" operator="notBetween">
      <formula>4.5</formula>
      <formula>5.5</formula>
    </cfRule>
  </conditionalFormatting>
  <dataValidations count="1">
    <dataValidation type="list" allowBlank="1" showInputMessage="1" showErrorMessage="1" sqref="J5:J14" xr:uid="{00000000-0002-0000-0500-000001000000}">
      <formula1>#REF!</formula1>
    </dataValidation>
  </dataValidations>
  <pageMargins left="0.7" right="0.7" top="0.75" bottom="0.75" header="0.3" footer="0.3"/>
  <pageSetup paperSize="9"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G60"/>
  <sheetViews>
    <sheetView workbookViewId="0">
      <pane ySplit="1" topLeftCell="A2" activePane="bottomLeft" state="frozen"/>
      <selection pane="bottomLeft" activeCell="C15" sqref="C15"/>
    </sheetView>
  </sheetViews>
  <sheetFormatPr defaultRowHeight="15" x14ac:dyDescent="0.25"/>
  <cols>
    <col min="1" max="1" width="12" customWidth="1"/>
    <col min="2" max="2" width="14.7109375" customWidth="1"/>
    <col min="3" max="3" width="13.5703125" customWidth="1"/>
    <col min="8" max="8" width="10.7109375" bestFit="1" customWidth="1"/>
    <col min="9" max="9" width="16.28515625" bestFit="1" customWidth="1"/>
    <col min="10" max="10" width="22.140625" customWidth="1"/>
    <col min="11" max="11" width="15.7109375" bestFit="1" customWidth="1"/>
    <col min="12" max="12" width="7" customWidth="1"/>
    <col min="14" max="14" width="8.140625" customWidth="1"/>
  </cols>
  <sheetData>
    <row r="1" spans="1:7" ht="33" customHeight="1" x14ac:dyDescent="0.25">
      <c r="A1" s="177" t="s">
        <v>50</v>
      </c>
      <c r="B1" s="177"/>
      <c r="C1" s="177"/>
      <c r="D1" s="177"/>
      <c r="E1" s="177"/>
      <c r="F1" s="177"/>
      <c r="G1" s="177"/>
    </row>
    <row r="3" spans="1:7" x14ac:dyDescent="0.25">
      <c r="A3" s="15" t="s">
        <v>22</v>
      </c>
    </row>
    <row r="4" spans="1:7" ht="36" customHeight="1" x14ac:dyDescent="0.25">
      <c r="A4" s="8" t="s">
        <v>2</v>
      </c>
      <c r="B4" s="4" t="s">
        <v>72</v>
      </c>
      <c r="C4" s="4" t="s">
        <v>73</v>
      </c>
    </row>
    <row r="5" spans="1:7" x14ac:dyDescent="0.25">
      <c r="A5" s="6">
        <v>1</v>
      </c>
      <c r="B5" s="16">
        <v>33</v>
      </c>
      <c r="C5" s="16">
        <v>484.39</v>
      </c>
      <c r="E5" s="2"/>
      <c r="F5" s="3"/>
    </row>
    <row r="6" spans="1:7" x14ac:dyDescent="0.25">
      <c r="A6" s="6">
        <f>A5+1</f>
        <v>2</v>
      </c>
      <c r="B6" s="16">
        <v>42.04</v>
      </c>
      <c r="C6" s="16">
        <v>701.48</v>
      </c>
      <c r="E6" s="2"/>
      <c r="F6" s="3"/>
    </row>
    <row r="7" spans="1:7" x14ac:dyDescent="0.25">
      <c r="A7" s="6">
        <f t="shared" ref="A7:A14" si="0">A6+1</f>
        <v>3</v>
      </c>
      <c r="B7" s="16">
        <v>44.4</v>
      </c>
      <c r="C7" s="16">
        <v>763.74</v>
      </c>
      <c r="E7" s="2"/>
      <c r="F7" s="3"/>
    </row>
    <row r="8" spans="1:7" x14ac:dyDescent="0.25">
      <c r="A8" s="6">
        <f t="shared" si="0"/>
        <v>4</v>
      </c>
      <c r="B8" s="16">
        <v>34.979999999999997</v>
      </c>
      <c r="C8" s="16">
        <v>511.99</v>
      </c>
      <c r="E8" s="2"/>
      <c r="F8" s="3"/>
    </row>
    <row r="9" spans="1:7" x14ac:dyDescent="0.25">
      <c r="A9" s="6">
        <f t="shared" si="0"/>
        <v>5</v>
      </c>
      <c r="B9" s="16">
        <v>39.72</v>
      </c>
      <c r="C9" s="16">
        <v>429.82</v>
      </c>
      <c r="E9" s="2"/>
      <c r="F9" s="3"/>
    </row>
    <row r="10" spans="1:7" x14ac:dyDescent="0.25">
      <c r="A10" s="6">
        <f t="shared" si="0"/>
        <v>6</v>
      </c>
      <c r="B10" s="16">
        <v>30.86</v>
      </c>
      <c r="C10" s="16">
        <v>510.76</v>
      </c>
      <c r="E10" s="2"/>
      <c r="F10" s="3"/>
    </row>
    <row r="11" spans="1:7" x14ac:dyDescent="0.25">
      <c r="A11" s="6">
        <f t="shared" si="0"/>
        <v>7</v>
      </c>
      <c r="B11" s="16">
        <v>29.99</v>
      </c>
      <c r="C11" s="16">
        <v>436.92</v>
      </c>
      <c r="E11" s="2"/>
      <c r="F11" s="3"/>
    </row>
    <row r="12" spans="1:7" x14ac:dyDescent="0.25">
      <c r="A12" s="6">
        <f t="shared" si="0"/>
        <v>8</v>
      </c>
      <c r="B12" s="16">
        <v>41.64</v>
      </c>
      <c r="C12" s="16">
        <v>701.05</v>
      </c>
      <c r="E12" s="2"/>
      <c r="F12" s="3"/>
    </row>
    <row r="13" spans="1:7" x14ac:dyDescent="0.25">
      <c r="A13" s="6">
        <f t="shared" si="0"/>
        <v>9</v>
      </c>
      <c r="B13" s="16">
        <v>33.07</v>
      </c>
      <c r="C13" s="16">
        <v>503.01</v>
      </c>
      <c r="E13" s="2"/>
      <c r="F13" s="3"/>
    </row>
    <row r="14" spans="1:7" x14ac:dyDescent="0.25">
      <c r="A14" s="6">
        <f t="shared" si="0"/>
        <v>10</v>
      </c>
      <c r="B14" s="16">
        <v>36</v>
      </c>
      <c r="C14" s="16">
        <v>549.96</v>
      </c>
      <c r="E14" s="2"/>
      <c r="F14" s="3"/>
    </row>
    <row r="15" spans="1:7" x14ac:dyDescent="0.25">
      <c r="B15" s="5">
        <f>MEDIAN(B5:B14)</f>
        <v>35.489999999999995</v>
      </c>
      <c r="C15" s="5">
        <f>MEDIAN(C5:C14)</f>
        <v>511.375</v>
      </c>
    </row>
    <row r="18" spans="1:3" x14ac:dyDescent="0.25">
      <c r="A18" s="15" t="s">
        <v>23</v>
      </c>
    </row>
    <row r="19" spans="1:3" ht="45" x14ac:dyDescent="0.25">
      <c r="A19" s="8" t="s">
        <v>2</v>
      </c>
      <c r="B19" s="4" t="s">
        <v>74</v>
      </c>
      <c r="C19" s="4" t="s">
        <v>75</v>
      </c>
    </row>
    <row r="20" spans="1:3" x14ac:dyDescent="0.25">
      <c r="A20" s="6">
        <v>1</v>
      </c>
      <c r="B20" s="16"/>
      <c r="C20" s="16"/>
    </row>
    <row r="21" spans="1:3" x14ac:dyDescent="0.25">
      <c r="A21" s="6">
        <f>A20+1</f>
        <v>2</v>
      </c>
      <c r="B21" s="16"/>
      <c r="C21" s="16"/>
    </row>
    <row r="22" spans="1:3" x14ac:dyDescent="0.25">
      <c r="A22" s="6">
        <f t="shared" ref="A22:A29" si="1">A21+1</f>
        <v>3</v>
      </c>
      <c r="B22" s="16"/>
      <c r="C22" s="16"/>
    </row>
    <row r="23" spans="1:3" x14ac:dyDescent="0.25">
      <c r="A23" s="6">
        <f t="shared" si="1"/>
        <v>4</v>
      </c>
      <c r="B23" s="16"/>
      <c r="C23" s="16"/>
    </row>
    <row r="24" spans="1:3" x14ac:dyDescent="0.25">
      <c r="A24" s="6">
        <f t="shared" si="1"/>
        <v>5</v>
      </c>
      <c r="B24" s="16"/>
      <c r="C24" s="16"/>
    </row>
    <row r="25" spans="1:3" x14ac:dyDescent="0.25">
      <c r="A25" s="6">
        <f t="shared" si="1"/>
        <v>6</v>
      </c>
      <c r="B25" s="16"/>
      <c r="C25" s="16"/>
    </row>
    <row r="26" spans="1:3" x14ac:dyDescent="0.25">
      <c r="A26" s="6">
        <f t="shared" si="1"/>
        <v>7</v>
      </c>
      <c r="B26" s="16"/>
      <c r="C26" s="16"/>
    </row>
    <row r="27" spans="1:3" x14ac:dyDescent="0.25">
      <c r="A27" s="6">
        <f t="shared" si="1"/>
        <v>8</v>
      </c>
      <c r="B27" s="16"/>
      <c r="C27" s="16"/>
    </row>
    <row r="28" spans="1:3" x14ac:dyDescent="0.25">
      <c r="A28" s="6">
        <f t="shared" si="1"/>
        <v>9</v>
      </c>
      <c r="B28" s="16"/>
      <c r="C28" s="16"/>
    </row>
    <row r="29" spans="1:3" x14ac:dyDescent="0.25">
      <c r="A29" s="6">
        <f t="shared" si="1"/>
        <v>10</v>
      </c>
      <c r="B29" s="16"/>
      <c r="C29" s="16"/>
    </row>
    <row r="30" spans="1:3" x14ac:dyDescent="0.25">
      <c r="B30" s="5" t="e">
        <f>MEDIAN(B20:B29)</f>
        <v>#NUM!</v>
      </c>
      <c r="C30" s="5" t="e">
        <f>MEDIAN(C20:C29)</f>
        <v>#NUM!</v>
      </c>
    </row>
    <row r="33" spans="1:3" x14ac:dyDescent="0.25">
      <c r="A33" s="15" t="s">
        <v>24</v>
      </c>
    </row>
    <row r="34" spans="1:3" ht="45" x14ac:dyDescent="0.25">
      <c r="A34" s="8" t="s">
        <v>2</v>
      </c>
      <c r="B34" s="4" t="s">
        <v>76</v>
      </c>
      <c r="C34" s="4" t="s">
        <v>77</v>
      </c>
    </row>
    <row r="35" spans="1:3" x14ac:dyDescent="0.25">
      <c r="A35" s="6">
        <v>1</v>
      </c>
      <c r="B35" s="16"/>
      <c r="C35" s="16"/>
    </row>
    <row r="36" spans="1:3" x14ac:dyDescent="0.25">
      <c r="A36" s="6">
        <f>A35+1</f>
        <v>2</v>
      </c>
      <c r="B36" s="16"/>
      <c r="C36" s="16"/>
    </row>
    <row r="37" spans="1:3" x14ac:dyDescent="0.25">
      <c r="A37" s="6">
        <f t="shared" ref="A37:A44" si="2">A36+1</f>
        <v>3</v>
      </c>
      <c r="B37" s="16"/>
      <c r="C37" s="16"/>
    </row>
    <row r="38" spans="1:3" x14ac:dyDescent="0.25">
      <c r="A38" s="6">
        <f t="shared" si="2"/>
        <v>4</v>
      </c>
      <c r="B38" s="16"/>
      <c r="C38" s="16"/>
    </row>
    <row r="39" spans="1:3" x14ac:dyDescent="0.25">
      <c r="A39" s="6">
        <f t="shared" si="2"/>
        <v>5</v>
      </c>
      <c r="B39" s="16"/>
      <c r="C39" s="16"/>
    </row>
    <row r="40" spans="1:3" x14ac:dyDescent="0.25">
      <c r="A40" s="6">
        <f t="shared" si="2"/>
        <v>6</v>
      </c>
      <c r="B40" s="16"/>
      <c r="C40" s="16"/>
    </row>
    <row r="41" spans="1:3" x14ac:dyDescent="0.25">
      <c r="A41" s="6">
        <f t="shared" si="2"/>
        <v>7</v>
      </c>
      <c r="B41" s="16"/>
      <c r="C41" s="16"/>
    </row>
    <row r="42" spans="1:3" x14ac:dyDescent="0.25">
      <c r="A42" s="6">
        <f t="shared" si="2"/>
        <v>8</v>
      </c>
      <c r="B42" s="16"/>
      <c r="C42" s="16"/>
    </row>
    <row r="43" spans="1:3" x14ac:dyDescent="0.25">
      <c r="A43" s="6">
        <f t="shared" si="2"/>
        <v>9</v>
      </c>
      <c r="B43" s="16"/>
      <c r="C43" s="16"/>
    </row>
    <row r="44" spans="1:3" x14ac:dyDescent="0.25">
      <c r="A44" s="6">
        <f t="shared" si="2"/>
        <v>10</v>
      </c>
      <c r="B44" s="16"/>
      <c r="C44" s="16"/>
    </row>
    <row r="45" spans="1:3" x14ac:dyDescent="0.25">
      <c r="B45" s="5" t="e">
        <f>MEDIAN(B35:B44)</f>
        <v>#NUM!</v>
      </c>
      <c r="C45" s="5" t="e">
        <f>MEDIAN(C35:C44)</f>
        <v>#NUM!</v>
      </c>
    </row>
    <row r="48" spans="1:3" x14ac:dyDescent="0.25">
      <c r="A48" s="15" t="s">
        <v>25</v>
      </c>
    </row>
    <row r="49" spans="1:3" ht="45" x14ac:dyDescent="0.25">
      <c r="A49" s="8" t="s">
        <v>2</v>
      </c>
      <c r="B49" s="4" t="s">
        <v>76</v>
      </c>
      <c r="C49" s="4" t="s">
        <v>77</v>
      </c>
    </row>
    <row r="50" spans="1:3" x14ac:dyDescent="0.25">
      <c r="A50" s="6">
        <v>1</v>
      </c>
      <c r="B50" s="16"/>
      <c r="C50" s="16"/>
    </row>
    <row r="51" spans="1:3" x14ac:dyDescent="0.25">
      <c r="A51" s="6">
        <f>A50+1</f>
        <v>2</v>
      </c>
      <c r="B51" s="16"/>
      <c r="C51" s="16"/>
    </row>
    <row r="52" spans="1:3" x14ac:dyDescent="0.25">
      <c r="A52" s="6">
        <f t="shared" ref="A52:A59" si="3">A51+1</f>
        <v>3</v>
      </c>
      <c r="B52" s="16"/>
      <c r="C52" s="16"/>
    </row>
    <row r="53" spans="1:3" x14ac:dyDescent="0.25">
      <c r="A53" s="6">
        <f t="shared" si="3"/>
        <v>4</v>
      </c>
      <c r="B53" s="16"/>
      <c r="C53" s="16"/>
    </row>
    <row r="54" spans="1:3" x14ac:dyDescent="0.25">
      <c r="A54" s="6">
        <f t="shared" si="3"/>
        <v>5</v>
      </c>
      <c r="B54" s="16"/>
      <c r="C54" s="16"/>
    </row>
    <row r="55" spans="1:3" x14ac:dyDescent="0.25">
      <c r="A55" s="6">
        <f t="shared" si="3"/>
        <v>6</v>
      </c>
      <c r="B55" s="16"/>
      <c r="C55" s="16"/>
    </row>
    <row r="56" spans="1:3" x14ac:dyDescent="0.25">
      <c r="A56" s="6">
        <f t="shared" si="3"/>
        <v>7</v>
      </c>
      <c r="B56" s="16"/>
      <c r="C56" s="16"/>
    </row>
    <row r="57" spans="1:3" x14ac:dyDescent="0.25">
      <c r="A57" s="6">
        <f t="shared" si="3"/>
        <v>8</v>
      </c>
      <c r="B57" s="16"/>
      <c r="C57" s="16"/>
    </row>
    <row r="58" spans="1:3" x14ac:dyDescent="0.25">
      <c r="A58" s="6">
        <f t="shared" si="3"/>
        <v>9</v>
      </c>
      <c r="B58" s="16"/>
      <c r="C58" s="16"/>
    </row>
    <row r="59" spans="1:3" x14ac:dyDescent="0.25">
      <c r="A59" s="6">
        <f t="shared" si="3"/>
        <v>10</v>
      </c>
      <c r="B59" s="16"/>
      <c r="C59" s="16"/>
    </row>
    <row r="60" spans="1:3" x14ac:dyDescent="0.25">
      <c r="B60" s="5" t="e">
        <f>MEDIAN(B50:B59)</f>
        <v>#NUM!</v>
      </c>
      <c r="C60" s="5" t="e">
        <f>MEDIAN(C50:C59)</f>
        <v>#NUM!</v>
      </c>
    </row>
  </sheetData>
  <mergeCells count="1">
    <mergeCell ref="A1:G1"/>
  </mergeCells>
  <dataValidations count="1">
    <dataValidation type="list" allowBlank="1" showInputMessage="1" showErrorMessage="1" sqref="H5:H14 J5:J14 L5:L14" xr:uid="{00000000-0002-0000-0800-000000000000}">
      <formula1>#REF!</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N44"/>
  <sheetViews>
    <sheetView workbookViewId="0">
      <pane ySplit="1" topLeftCell="A2" activePane="bottomLeft" state="frozen"/>
      <selection pane="bottomLeft" activeCell="L29" sqref="L29"/>
    </sheetView>
  </sheetViews>
  <sheetFormatPr defaultRowHeight="15" x14ac:dyDescent="0.25"/>
  <cols>
    <col min="1" max="1" width="13" style="6" customWidth="1"/>
    <col min="2" max="2" width="9.140625" style="6"/>
    <col min="3" max="3" width="10.85546875" style="6" customWidth="1"/>
    <col min="4" max="4" width="9.140625" style="6"/>
  </cols>
  <sheetData>
    <row r="1" spans="1:14" ht="29.25" customHeight="1" x14ac:dyDescent="0.25">
      <c r="A1" s="177" t="s">
        <v>85</v>
      </c>
      <c r="B1" s="177"/>
      <c r="C1" s="177"/>
      <c r="D1" s="177"/>
      <c r="E1" s="177"/>
      <c r="F1" s="177"/>
      <c r="G1" s="177"/>
      <c r="H1" s="177"/>
      <c r="I1" s="177"/>
      <c r="J1" s="177"/>
      <c r="K1" s="177"/>
      <c r="L1" s="177"/>
      <c r="M1" s="177"/>
      <c r="N1" s="177"/>
    </row>
    <row r="3" spans="1:14" x14ac:dyDescent="0.25">
      <c r="A3" s="15" t="s">
        <v>22</v>
      </c>
    </row>
    <row r="4" spans="1:14" ht="31.5" customHeight="1" x14ac:dyDescent="0.25">
      <c r="A4" s="8" t="s">
        <v>2</v>
      </c>
      <c r="B4" s="8" t="s">
        <v>14</v>
      </c>
      <c r="C4" s="4" t="s">
        <v>78</v>
      </c>
      <c r="D4" s="4" t="s">
        <v>63</v>
      </c>
      <c r="E4" s="4"/>
      <c r="F4" s="4"/>
    </row>
    <row r="5" spans="1:14" x14ac:dyDescent="0.25">
      <c r="A5" s="6">
        <v>1</v>
      </c>
      <c r="B5" s="1">
        <v>75</v>
      </c>
      <c r="C5" s="16">
        <v>9.9637681159420275</v>
      </c>
      <c r="D5" s="16">
        <v>346.46739130434781</v>
      </c>
      <c r="E5" s="16"/>
      <c r="F5" s="16"/>
    </row>
    <row r="6" spans="1:14" x14ac:dyDescent="0.25">
      <c r="A6" s="6">
        <f>A5+1</f>
        <v>2</v>
      </c>
      <c r="B6" s="1">
        <v>70</v>
      </c>
      <c r="C6" s="16">
        <v>9.7690217391304337</v>
      </c>
      <c r="D6" s="16">
        <v>352.25543478260863</v>
      </c>
    </row>
    <row r="7" spans="1:14" x14ac:dyDescent="0.25">
      <c r="A7" s="6">
        <f t="shared" ref="A7:A14" si="0">A6+1</f>
        <v>3</v>
      </c>
      <c r="B7" s="1">
        <v>72</v>
      </c>
      <c r="C7" s="16">
        <v>9.8143115942028984</v>
      </c>
      <c r="D7" s="16">
        <v>352.21920289855069</v>
      </c>
    </row>
    <row r="8" spans="1:14" x14ac:dyDescent="0.25">
      <c r="A8" s="6">
        <f t="shared" si="0"/>
        <v>4</v>
      </c>
      <c r="B8" s="1">
        <v>61</v>
      </c>
      <c r="C8" s="16">
        <v>9.0172101449275353</v>
      </c>
      <c r="D8" s="16">
        <v>335.33061594202894</v>
      </c>
    </row>
    <row r="9" spans="1:14" x14ac:dyDescent="0.25">
      <c r="A9" s="6">
        <f t="shared" si="0"/>
        <v>5</v>
      </c>
      <c r="B9" s="1">
        <v>84</v>
      </c>
      <c r="C9" s="16">
        <v>11.612318840579709</v>
      </c>
      <c r="D9" s="16">
        <v>463.7047101449275</v>
      </c>
    </row>
    <row r="10" spans="1:14" x14ac:dyDescent="0.25">
      <c r="A10" s="6">
        <f t="shared" si="0"/>
        <v>6</v>
      </c>
      <c r="B10" s="1">
        <v>75</v>
      </c>
      <c r="C10" s="16">
        <v>10.08605072463768</v>
      </c>
      <c r="D10" s="16">
        <v>370.51177536231882</v>
      </c>
    </row>
    <row r="11" spans="1:14" x14ac:dyDescent="0.25">
      <c r="A11" s="6">
        <f t="shared" si="0"/>
        <v>7</v>
      </c>
      <c r="B11" s="1">
        <v>75</v>
      </c>
      <c r="C11" s="16">
        <v>10.271739130434781</v>
      </c>
      <c r="D11" s="16">
        <v>387.63586956521738</v>
      </c>
    </row>
    <row r="12" spans="1:14" x14ac:dyDescent="0.25">
      <c r="A12" s="6">
        <f t="shared" si="0"/>
        <v>8</v>
      </c>
      <c r="B12" s="1">
        <v>80</v>
      </c>
      <c r="C12" s="16">
        <v>10.892210144927535</v>
      </c>
      <c r="D12" s="16">
        <v>445.20833333333331</v>
      </c>
    </row>
    <row r="13" spans="1:14" x14ac:dyDescent="0.25">
      <c r="A13" s="6">
        <f t="shared" si="0"/>
        <v>9</v>
      </c>
      <c r="B13" s="1">
        <v>71</v>
      </c>
      <c r="C13" s="16">
        <v>9.6105072463768106</v>
      </c>
      <c r="D13" s="16">
        <v>345.91485507246375</v>
      </c>
    </row>
    <row r="14" spans="1:14" x14ac:dyDescent="0.25">
      <c r="A14" s="6">
        <f t="shared" si="0"/>
        <v>10</v>
      </c>
      <c r="B14" s="1">
        <v>63</v>
      </c>
      <c r="C14" s="16">
        <v>9.732789855072463</v>
      </c>
      <c r="D14" s="16">
        <v>330.86956521739125</v>
      </c>
    </row>
    <row r="15" spans="1:14" x14ac:dyDescent="0.25">
      <c r="B15" s="7">
        <f>AVERAGE(B5:B14)</f>
        <v>72.599999999999994</v>
      </c>
      <c r="C15" s="17">
        <f>MEDIAN(C5:C14)</f>
        <v>9.889039855072463</v>
      </c>
      <c r="D15" s="17">
        <f>MEDIAN(D5:D14)</f>
        <v>352.23731884057963</v>
      </c>
    </row>
    <row r="17" spans="1:4" x14ac:dyDescent="0.25">
      <c r="A17" s="15" t="s">
        <v>23</v>
      </c>
    </row>
    <row r="18" spans="1:4" ht="45" x14ac:dyDescent="0.25">
      <c r="A18" s="8" t="s">
        <v>2</v>
      </c>
      <c r="B18" s="8" t="s">
        <v>14</v>
      </c>
      <c r="C18" s="4" t="s">
        <v>71</v>
      </c>
      <c r="D18" s="4" t="s">
        <v>63</v>
      </c>
    </row>
    <row r="19" spans="1:4" x14ac:dyDescent="0.25">
      <c r="A19" s="6">
        <v>1</v>
      </c>
      <c r="B19" s="1"/>
      <c r="C19" s="16"/>
      <c r="D19" s="16"/>
    </row>
    <row r="20" spans="1:4" x14ac:dyDescent="0.25">
      <c r="A20" s="6">
        <f>A19+1</f>
        <v>2</v>
      </c>
      <c r="B20" s="1"/>
      <c r="C20" s="16"/>
      <c r="D20" s="16"/>
    </row>
    <row r="21" spans="1:4" x14ac:dyDescent="0.25">
      <c r="A21" s="6">
        <f t="shared" ref="A21:A28" si="1">A20+1</f>
        <v>3</v>
      </c>
      <c r="B21" s="1"/>
      <c r="C21" s="16"/>
      <c r="D21" s="16"/>
    </row>
    <row r="22" spans="1:4" x14ac:dyDescent="0.25">
      <c r="A22" s="6">
        <f t="shared" si="1"/>
        <v>4</v>
      </c>
      <c r="B22" s="1"/>
      <c r="C22" s="16"/>
      <c r="D22" s="16"/>
    </row>
    <row r="23" spans="1:4" x14ac:dyDescent="0.25">
      <c r="A23" s="6">
        <f t="shared" si="1"/>
        <v>5</v>
      </c>
      <c r="B23" s="1"/>
      <c r="C23" s="16"/>
      <c r="D23" s="16"/>
    </row>
    <row r="24" spans="1:4" x14ac:dyDescent="0.25">
      <c r="A24" s="6">
        <f t="shared" si="1"/>
        <v>6</v>
      </c>
      <c r="B24" s="1"/>
      <c r="C24" s="16"/>
      <c r="D24" s="16"/>
    </row>
    <row r="25" spans="1:4" x14ac:dyDescent="0.25">
      <c r="A25" s="6">
        <f t="shared" si="1"/>
        <v>7</v>
      </c>
      <c r="B25" s="1"/>
      <c r="C25" s="16"/>
      <c r="D25" s="16"/>
    </row>
    <row r="26" spans="1:4" x14ac:dyDescent="0.25">
      <c r="A26" s="6">
        <f t="shared" si="1"/>
        <v>8</v>
      </c>
      <c r="B26" s="1"/>
      <c r="C26" s="16"/>
      <c r="D26" s="16"/>
    </row>
    <row r="27" spans="1:4" x14ac:dyDescent="0.25">
      <c r="A27" s="6">
        <f t="shared" si="1"/>
        <v>9</v>
      </c>
      <c r="B27" s="1"/>
      <c r="C27" s="16"/>
      <c r="D27" s="16"/>
    </row>
    <row r="28" spans="1:4" x14ac:dyDescent="0.25">
      <c r="A28" s="6">
        <f t="shared" si="1"/>
        <v>10</v>
      </c>
      <c r="B28" s="1"/>
      <c r="C28" s="16"/>
      <c r="D28" s="16"/>
    </row>
    <row r="29" spans="1:4" x14ac:dyDescent="0.25">
      <c r="B29" s="7" t="e">
        <f>AVERAGE(B19:B28)</f>
        <v>#DIV/0!</v>
      </c>
      <c r="C29" s="17" t="e">
        <f>MEDIAN(C19:C28)</f>
        <v>#NUM!</v>
      </c>
      <c r="D29" s="17" t="e">
        <f>MEDIAN(D19:D28)</f>
        <v>#NUM!</v>
      </c>
    </row>
    <row r="32" spans="1:4" x14ac:dyDescent="0.25">
      <c r="A32" s="15" t="s">
        <v>24</v>
      </c>
    </row>
    <row r="33" spans="1:4" ht="45" x14ac:dyDescent="0.25">
      <c r="A33" s="8" t="s">
        <v>2</v>
      </c>
      <c r="B33" s="8" t="s">
        <v>14</v>
      </c>
      <c r="C33" s="4" t="s">
        <v>71</v>
      </c>
      <c r="D33" s="4" t="s">
        <v>63</v>
      </c>
    </row>
    <row r="34" spans="1:4" x14ac:dyDescent="0.25">
      <c r="A34" s="6">
        <v>1</v>
      </c>
      <c r="B34" s="1"/>
      <c r="C34" s="16"/>
      <c r="D34" s="16"/>
    </row>
    <row r="35" spans="1:4" x14ac:dyDescent="0.25">
      <c r="A35" s="6">
        <f>A34+1</f>
        <v>2</v>
      </c>
      <c r="B35" s="1"/>
      <c r="C35" s="16"/>
      <c r="D35" s="16"/>
    </row>
    <row r="36" spans="1:4" x14ac:dyDescent="0.25">
      <c r="A36" s="6">
        <f t="shared" ref="A36:A43" si="2">A35+1</f>
        <v>3</v>
      </c>
      <c r="B36" s="1"/>
      <c r="C36" s="16"/>
      <c r="D36" s="16"/>
    </row>
    <row r="37" spans="1:4" x14ac:dyDescent="0.25">
      <c r="A37" s="6">
        <f t="shared" si="2"/>
        <v>4</v>
      </c>
      <c r="B37" s="1"/>
      <c r="C37" s="16"/>
      <c r="D37" s="16"/>
    </row>
    <row r="38" spans="1:4" x14ac:dyDescent="0.25">
      <c r="A38" s="6">
        <f t="shared" si="2"/>
        <v>5</v>
      </c>
      <c r="B38" s="1"/>
      <c r="C38" s="16"/>
      <c r="D38" s="16"/>
    </row>
    <row r="39" spans="1:4" x14ac:dyDescent="0.25">
      <c r="A39" s="6">
        <f t="shared" si="2"/>
        <v>6</v>
      </c>
      <c r="B39" s="1"/>
      <c r="C39" s="16"/>
      <c r="D39" s="16"/>
    </row>
    <row r="40" spans="1:4" x14ac:dyDescent="0.25">
      <c r="A40" s="6">
        <f t="shared" si="2"/>
        <v>7</v>
      </c>
      <c r="B40" s="1"/>
      <c r="C40" s="16"/>
      <c r="D40" s="16"/>
    </row>
    <row r="41" spans="1:4" x14ac:dyDescent="0.25">
      <c r="A41" s="6">
        <f t="shared" si="2"/>
        <v>8</v>
      </c>
      <c r="B41" s="1"/>
      <c r="C41" s="16"/>
      <c r="D41" s="16"/>
    </row>
    <row r="42" spans="1:4" x14ac:dyDescent="0.25">
      <c r="A42" s="6">
        <f t="shared" si="2"/>
        <v>9</v>
      </c>
      <c r="B42" s="1"/>
      <c r="C42" s="16"/>
      <c r="D42" s="16"/>
    </row>
    <row r="43" spans="1:4" x14ac:dyDescent="0.25">
      <c r="A43" s="6">
        <f t="shared" si="2"/>
        <v>10</v>
      </c>
      <c r="B43" s="1"/>
      <c r="C43" s="16"/>
      <c r="D43" s="16"/>
    </row>
    <row r="44" spans="1:4" x14ac:dyDescent="0.25">
      <c r="B44" s="7" t="e">
        <f>AVERAGE(B34:B43)</f>
        <v>#DIV/0!</v>
      </c>
      <c r="C44" s="17" t="e">
        <f>MEDIAN(C34:C43)</f>
        <v>#NUM!</v>
      </c>
      <c r="D44" s="17" t="e">
        <f>MEDIAN(D34:D43)</f>
        <v>#NUM!</v>
      </c>
    </row>
  </sheetData>
  <mergeCells count="1">
    <mergeCell ref="A1:N1"/>
  </mergeCells>
  <conditionalFormatting sqref="B5:B14">
    <cfRule type="cellIs" dxfId="39" priority="5" operator="notBetween">
      <formula>55</formula>
      <formula>85</formula>
    </cfRule>
  </conditionalFormatting>
  <conditionalFormatting sqref="B15">
    <cfRule type="cellIs" dxfId="38" priority="6" operator="notBetween">
      <formula>67</formula>
      <formula>73</formula>
    </cfRule>
  </conditionalFormatting>
  <conditionalFormatting sqref="B19:B28">
    <cfRule type="cellIs" dxfId="37" priority="3" operator="notBetween">
      <formula>55</formula>
      <formula>85</formula>
    </cfRule>
  </conditionalFormatting>
  <conditionalFormatting sqref="B29">
    <cfRule type="cellIs" dxfId="36" priority="4" operator="notBetween">
      <formula>67</formula>
      <formula>73</formula>
    </cfRule>
  </conditionalFormatting>
  <conditionalFormatting sqref="B34:B43">
    <cfRule type="cellIs" dxfId="35" priority="1" operator="notBetween">
      <formula>55</formula>
      <formula>85</formula>
    </cfRule>
  </conditionalFormatting>
  <conditionalFormatting sqref="B44">
    <cfRule type="cellIs" dxfId="34" priority="2" operator="notBetween">
      <formula>67</formula>
      <formula>73</formula>
    </cfRule>
  </conditionalFormatting>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N45"/>
  <sheetViews>
    <sheetView workbookViewId="0">
      <pane ySplit="1" topLeftCell="A2" activePane="bottomLeft" state="frozen"/>
      <selection pane="bottomLeft" activeCell="D15" sqref="D15"/>
    </sheetView>
  </sheetViews>
  <sheetFormatPr defaultRowHeight="15" x14ac:dyDescent="0.25"/>
  <cols>
    <col min="1" max="1" width="12" style="6" customWidth="1"/>
    <col min="2" max="2" width="9.140625" style="6"/>
    <col min="3" max="3" width="15.140625" style="6" customWidth="1"/>
    <col min="4" max="4" width="15" style="6" customWidth="1"/>
    <col min="5" max="5" width="15.140625" customWidth="1"/>
    <col min="7" max="7" width="16.5703125" customWidth="1"/>
  </cols>
  <sheetData>
    <row r="1" spans="1:14" ht="30.75" customHeight="1" x14ac:dyDescent="0.25">
      <c r="A1" s="177" t="s">
        <v>64</v>
      </c>
      <c r="B1" s="177"/>
      <c r="C1" s="177"/>
      <c r="D1" s="177"/>
      <c r="E1" s="177"/>
      <c r="F1" s="177"/>
      <c r="G1" s="177"/>
      <c r="H1" s="177"/>
      <c r="I1" s="177"/>
      <c r="J1" s="177"/>
      <c r="K1" s="177"/>
      <c r="L1" s="177"/>
      <c r="M1" s="177"/>
      <c r="N1" s="177"/>
    </row>
    <row r="3" spans="1:14" x14ac:dyDescent="0.25">
      <c r="A3" s="15" t="s">
        <v>22</v>
      </c>
    </row>
    <row r="4" spans="1:14" ht="31.5" customHeight="1" x14ac:dyDescent="0.25">
      <c r="A4" s="8" t="s">
        <v>2</v>
      </c>
      <c r="B4" s="8" t="s">
        <v>14</v>
      </c>
      <c r="C4" s="4" t="s">
        <v>79</v>
      </c>
      <c r="D4" s="4" t="s">
        <v>80</v>
      </c>
    </row>
    <row r="5" spans="1:14" x14ac:dyDescent="0.25">
      <c r="A5" s="6">
        <v>1</v>
      </c>
      <c r="B5" s="6">
        <v>83</v>
      </c>
      <c r="C5" s="16">
        <v>10.48</v>
      </c>
      <c r="D5" s="16">
        <v>495.13</v>
      </c>
    </row>
    <row r="6" spans="1:14" x14ac:dyDescent="0.25">
      <c r="A6" s="6">
        <f>A5+1</f>
        <v>2</v>
      </c>
      <c r="B6" s="6">
        <v>66</v>
      </c>
      <c r="C6" s="16">
        <v>8.48</v>
      </c>
      <c r="D6" s="16">
        <v>390.63</v>
      </c>
    </row>
    <row r="7" spans="1:14" x14ac:dyDescent="0.25">
      <c r="A7" s="6">
        <f t="shared" ref="A7:A14" si="0">A6+1</f>
        <v>3</v>
      </c>
      <c r="B7" s="6">
        <v>65</v>
      </c>
      <c r="C7" s="16">
        <v>11.02</v>
      </c>
      <c r="D7" s="16">
        <v>509.5</v>
      </c>
      <c r="G7" s="29"/>
    </row>
    <row r="8" spans="1:14" x14ac:dyDescent="0.25">
      <c r="A8" s="6">
        <f t="shared" si="0"/>
        <v>4</v>
      </c>
      <c r="B8" s="6">
        <v>75</v>
      </c>
      <c r="C8" s="16">
        <v>7.66</v>
      </c>
      <c r="D8" s="16">
        <v>352.46</v>
      </c>
    </row>
    <row r="9" spans="1:14" x14ac:dyDescent="0.25">
      <c r="A9" s="6">
        <f t="shared" si="0"/>
        <v>5</v>
      </c>
      <c r="B9" s="6">
        <v>84</v>
      </c>
      <c r="C9" s="16">
        <v>8.7100000000000009</v>
      </c>
      <c r="D9" s="16">
        <v>437.21</v>
      </c>
    </row>
    <row r="10" spans="1:14" x14ac:dyDescent="0.25">
      <c r="A10" s="6">
        <f t="shared" si="0"/>
        <v>6</v>
      </c>
      <c r="B10" s="6">
        <v>69</v>
      </c>
      <c r="C10" s="16">
        <v>9.7200000000000006</v>
      </c>
      <c r="D10" s="16">
        <v>457.25</v>
      </c>
    </row>
    <row r="11" spans="1:14" x14ac:dyDescent="0.25">
      <c r="A11" s="6">
        <f t="shared" si="0"/>
        <v>7</v>
      </c>
      <c r="B11" s="6">
        <v>57</v>
      </c>
      <c r="C11" s="16">
        <v>4.9800000000000004</v>
      </c>
      <c r="D11" s="16">
        <v>225.07</v>
      </c>
    </row>
    <row r="12" spans="1:14" x14ac:dyDescent="0.25">
      <c r="A12" s="6">
        <f t="shared" si="0"/>
        <v>8</v>
      </c>
      <c r="B12" s="6">
        <v>68</v>
      </c>
      <c r="C12" s="16">
        <v>7.49</v>
      </c>
      <c r="D12" s="16">
        <v>338.52</v>
      </c>
    </row>
    <row r="13" spans="1:14" x14ac:dyDescent="0.25">
      <c r="A13" s="6">
        <f t="shared" si="0"/>
        <v>9</v>
      </c>
      <c r="B13" s="6">
        <v>77</v>
      </c>
      <c r="C13" s="16">
        <v>8.98</v>
      </c>
      <c r="D13" s="16">
        <v>439.59</v>
      </c>
    </row>
    <row r="14" spans="1:14" x14ac:dyDescent="0.25">
      <c r="A14" s="6">
        <f t="shared" si="0"/>
        <v>10</v>
      </c>
      <c r="B14" s="6">
        <v>75</v>
      </c>
      <c r="C14" s="16">
        <v>13.01</v>
      </c>
      <c r="D14" s="16">
        <v>594.14</v>
      </c>
    </row>
    <row r="15" spans="1:14" x14ac:dyDescent="0.25">
      <c r="B15" s="7">
        <f>AVERAGE(B5:B14)</f>
        <v>71.900000000000006</v>
      </c>
      <c r="C15" s="17">
        <f>MEDIAN(C5:C14)</f>
        <v>8.8450000000000006</v>
      </c>
      <c r="D15" s="17">
        <f>MEDIAN(D5:D14)</f>
        <v>438.4</v>
      </c>
    </row>
    <row r="18" spans="1:4" x14ac:dyDescent="0.25">
      <c r="A18" s="15" t="s">
        <v>23</v>
      </c>
    </row>
    <row r="19" spans="1:4" ht="45" x14ac:dyDescent="0.25">
      <c r="A19" s="8" t="s">
        <v>2</v>
      </c>
      <c r="B19" s="8" t="s">
        <v>14</v>
      </c>
      <c r="C19" s="4" t="s">
        <v>79</v>
      </c>
      <c r="D19" s="4" t="s">
        <v>80</v>
      </c>
    </row>
    <row r="20" spans="1:4" x14ac:dyDescent="0.25">
      <c r="A20" s="6">
        <v>1</v>
      </c>
      <c r="C20" s="16"/>
      <c r="D20" s="16"/>
    </row>
    <row r="21" spans="1:4" x14ac:dyDescent="0.25">
      <c r="A21" s="6">
        <f>A20+1</f>
        <v>2</v>
      </c>
      <c r="C21" s="16"/>
      <c r="D21" s="16"/>
    </row>
    <row r="22" spans="1:4" x14ac:dyDescent="0.25">
      <c r="A22" s="6">
        <f t="shared" ref="A22:A29" si="1">A21+1</f>
        <v>3</v>
      </c>
      <c r="C22" s="16"/>
      <c r="D22" s="16"/>
    </row>
    <row r="23" spans="1:4" x14ac:dyDescent="0.25">
      <c r="A23" s="6">
        <f t="shared" si="1"/>
        <v>4</v>
      </c>
      <c r="C23" s="16"/>
      <c r="D23" s="16"/>
    </row>
    <row r="24" spans="1:4" x14ac:dyDescent="0.25">
      <c r="A24" s="6">
        <f t="shared" si="1"/>
        <v>5</v>
      </c>
      <c r="C24" s="16"/>
      <c r="D24" s="16"/>
    </row>
    <row r="25" spans="1:4" x14ac:dyDescent="0.25">
      <c r="A25" s="6">
        <f t="shared" si="1"/>
        <v>6</v>
      </c>
      <c r="C25" s="16"/>
      <c r="D25" s="16"/>
    </row>
    <row r="26" spans="1:4" x14ac:dyDescent="0.25">
      <c r="A26" s="6">
        <f t="shared" si="1"/>
        <v>7</v>
      </c>
      <c r="C26" s="16"/>
      <c r="D26" s="16"/>
    </row>
    <row r="27" spans="1:4" x14ac:dyDescent="0.25">
      <c r="A27" s="6">
        <f t="shared" si="1"/>
        <v>8</v>
      </c>
      <c r="C27" s="16"/>
      <c r="D27" s="16"/>
    </row>
    <row r="28" spans="1:4" x14ac:dyDescent="0.25">
      <c r="A28" s="6">
        <f t="shared" si="1"/>
        <v>9</v>
      </c>
      <c r="C28" s="16"/>
      <c r="D28" s="16"/>
    </row>
    <row r="29" spans="1:4" x14ac:dyDescent="0.25">
      <c r="A29" s="6">
        <f t="shared" si="1"/>
        <v>10</v>
      </c>
      <c r="C29" s="16"/>
      <c r="D29" s="16"/>
    </row>
    <row r="30" spans="1:4" x14ac:dyDescent="0.25">
      <c r="B30" s="7" t="e">
        <f>AVERAGE(B20:B29)</f>
        <v>#DIV/0!</v>
      </c>
      <c r="C30" s="17" t="e">
        <f>MEDIAN(C20:C29)</f>
        <v>#NUM!</v>
      </c>
      <c r="D30" s="17" t="e">
        <f>MEDIAN(D20:D29)</f>
        <v>#NUM!</v>
      </c>
    </row>
    <row r="33" spans="1:4" x14ac:dyDescent="0.25">
      <c r="A33" s="15" t="s">
        <v>24</v>
      </c>
    </row>
    <row r="34" spans="1:4" ht="45" x14ac:dyDescent="0.25">
      <c r="A34" s="8" t="s">
        <v>2</v>
      </c>
      <c r="B34" s="8" t="s">
        <v>14</v>
      </c>
      <c r="C34" s="4" t="s">
        <v>79</v>
      </c>
      <c r="D34" s="4" t="s">
        <v>80</v>
      </c>
    </row>
    <row r="35" spans="1:4" x14ac:dyDescent="0.25">
      <c r="A35" s="6">
        <v>1</v>
      </c>
      <c r="C35" s="16"/>
      <c r="D35" s="16"/>
    </row>
    <row r="36" spans="1:4" x14ac:dyDescent="0.25">
      <c r="A36" s="6">
        <f>A35+1</f>
        <v>2</v>
      </c>
      <c r="C36" s="16"/>
      <c r="D36" s="16"/>
    </row>
    <row r="37" spans="1:4" x14ac:dyDescent="0.25">
      <c r="A37" s="6">
        <f t="shared" ref="A37:A44" si="2">A36+1</f>
        <v>3</v>
      </c>
      <c r="C37" s="16"/>
      <c r="D37" s="16"/>
    </row>
    <row r="38" spans="1:4" x14ac:dyDescent="0.25">
      <c r="A38" s="6">
        <f t="shared" si="2"/>
        <v>4</v>
      </c>
      <c r="C38" s="16"/>
      <c r="D38" s="16"/>
    </row>
    <row r="39" spans="1:4" x14ac:dyDescent="0.25">
      <c r="A39" s="6">
        <f t="shared" si="2"/>
        <v>5</v>
      </c>
      <c r="C39" s="16"/>
      <c r="D39" s="16"/>
    </row>
    <row r="40" spans="1:4" x14ac:dyDescent="0.25">
      <c r="A40" s="6">
        <f t="shared" si="2"/>
        <v>6</v>
      </c>
      <c r="C40" s="16"/>
      <c r="D40" s="16"/>
    </row>
    <row r="41" spans="1:4" x14ac:dyDescent="0.25">
      <c r="A41" s="6">
        <f t="shared" si="2"/>
        <v>7</v>
      </c>
      <c r="C41" s="16"/>
      <c r="D41" s="16"/>
    </row>
    <row r="42" spans="1:4" x14ac:dyDescent="0.25">
      <c r="A42" s="6">
        <f t="shared" si="2"/>
        <v>8</v>
      </c>
      <c r="C42" s="16"/>
      <c r="D42" s="16"/>
    </row>
    <row r="43" spans="1:4" x14ac:dyDescent="0.25">
      <c r="A43" s="6">
        <f t="shared" si="2"/>
        <v>9</v>
      </c>
      <c r="C43" s="16"/>
      <c r="D43" s="16"/>
    </row>
    <row r="44" spans="1:4" x14ac:dyDescent="0.25">
      <c r="A44" s="6">
        <f t="shared" si="2"/>
        <v>10</v>
      </c>
      <c r="C44" s="16"/>
      <c r="D44" s="16"/>
    </row>
    <row r="45" spans="1:4" x14ac:dyDescent="0.25">
      <c r="B45" s="7" t="e">
        <f>AVERAGE(B35:B44)</f>
        <v>#DIV/0!</v>
      </c>
      <c r="C45" s="17" t="e">
        <f>MEDIAN(C35:C44)</f>
        <v>#NUM!</v>
      </c>
      <c r="D45" s="17" t="e">
        <f>MEDIAN(D35:D44)</f>
        <v>#NUM!</v>
      </c>
    </row>
  </sheetData>
  <mergeCells count="1">
    <mergeCell ref="A1:N1"/>
  </mergeCells>
  <conditionalFormatting sqref="B5:B14">
    <cfRule type="cellIs" dxfId="33" priority="5" operator="notBetween">
      <formula>55</formula>
      <formula>85</formula>
    </cfRule>
  </conditionalFormatting>
  <conditionalFormatting sqref="B15">
    <cfRule type="cellIs" dxfId="32" priority="6" operator="notBetween">
      <formula>67</formula>
      <formula>73</formula>
    </cfRule>
  </conditionalFormatting>
  <conditionalFormatting sqref="B20:B29">
    <cfRule type="cellIs" dxfId="31" priority="3" operator="notBetween">
      <formula>55</formula>
      <formula>85</formula>
    </cfRule>
  </conditionalFormatting>
  <conditionalFormatting sqref="B30">
    <cfRule type="cellIs" dxfId="30" priority="4" operator="notBetween">
      <formula>67</formula>
      <formula>73</formula>
    </cfRule>
  </conditionalFormatting>
  <conditionalFormatting sqref="B35:B44">
    <cfRule type="cellIs" dxfId="29" priority="1" operator="notBetween">
      <formula>55</formula>
      <formula>85</formula>
    </cfRule>
  </conditionalFormatting>
  <conditionalFormatting sqref="B45">
    <cfRule type="cellIs" dxfId="28" priority="2" operator="notBetween">
      <formula>67</formula>
      <formula>73</formula>
    </cfRule>
  </conditionalFormatting>
  <pageMargins left="0.7" right="0.7" top="0.75" bottom="0.75" header="0.3" footer="0.3"/>
  <pageSetup paperSize="9"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12A5E-CB40-4BAD-A9CD-18695FA464A6}">
  <dimension ref="A1:M45"/>
  <sheetViews>
    <sheetView workbookViewId="0">
      <pane ySplit="1" topLeftCell="A2" activePane="bottomLeft" state="frozen"/>
      <selection pane="bottomLeft" activeCell="D15" sqref="D15"/>
    </sheetView>
  </sheetViews>
  <sheetFormatPr defaultRowHeight="15" x14ac:dyDescent="0.25"/>
  <cols>
    <col min="1" max="1" width="12" style="6" customWidth="1"/>
    <col min="2" max="2" width="9.140625" style="6"/>
    <col min="3" max="3" width="13.140625" style="6" customWidth="1"/>
    <col min="4" max="4" width="12.140625" style="6" customWidth="1"/>
    <col min="5" max="5" width="15.140625" customWidth="1"/>
    <col min="7" max="7" width="16.5703125" customWidth="1"/>
  </cols>
  <sheetData>
    <row r="1" spans="1:13" ht="30" customHeight="1" x14ac:dyDescent="0.25">
      <c r="A1" s="177" t="s">
        <v>65</v>
      </c>
      <c r="B1" s="177"/>
      <c r="C1" s="177"/>
      <c r="D1" s="177"/>
      <c r="E1" s="177"/>
      <c r="F1" s="177"/>
      <c r="G1" s="177"/>
      <c r="H1" s="177"/>
      <c r="I1" s="177"/>
      <c r="J1" s="177"/>
      <c r="K1" s="177"/>
      <c r="L1" s="177"/>
      <c r="M1" s="177"/>
    </row>
    <row r="3" spans="1:13" x14ac:dyDescent="0.25">
      <c r="A3" s="15" t="s">
        <v>22</v>
      </c>
    </row>
    <row r="4" spans="1:13" ht="31.5" customHeight="1" x14ac:dyDescent="0.25">
      <c r="A4" s="8" t="s">
        <v>2</v>
      </c>
      <c r="B4" s="8" t="s">
        <v>14</v>
      </c>
      <c r="C4" s="4" t="s">
        <v>79</v>
      </c>
      <c r="D4" s="4" t="s">
        <v>80</v>
      </c>
    </row>
    <row r="5" spans="1:13" x14ac:dyDescent="0.25">
      <c r="A5" s="6">
        <v>1</v>
      </c>
      <c r="B5" s="6">
        <v>60</v>
      </c>
      <c r="C5" s="16">
        <v>4.34</v>
      </c>
      <c r="D5" s="16">
        <v>321.05</v>
      </c>
    </row>
    <row r="6" spans="1:13" x14ac:dyDescent="0.25">
      <c r="A6" s="6">
        <f>A5+1</f>
        <v>2</v>
      </c>
      <c r="B6" s="6">
        <v>65</v>
      </c>
      <c r="C6" s="16">
        <v>6.65</v>
      </c>
      <c r="D6" s="16">
        <v>506.48</v>
      </c>
    </row>
    <row r="7" spans="1:13" x14ac:dyDescent="0.25">
      <c r="A7" s="6">
        <f t="shared" ref="A7:A14" si="0">A6+1</f>
        <v>3</v>
      </c>
      <c r="B7" s="6">
        <v>67</v>
      </c>
      <c r="C7" s="16">
        <v>5.43</v>
      </c>
      <c r="D7" s="16">
        <v>482.88</v>
      </c>
    </row>
    <row r="8" spans="1:13" x14ac:dyDescent="0.25">
      <c r="A8" s="6">
        <f t="shared" si="0"/>
        <v>4</v>
      </c>
      <c r="B8" s="6">
        <v>85</v>
      </c>
      <c r="C8" s="16">
        <v>9.1999999999999993</v>
      </c>
      <c r="D8" s="16">
        <v>807.95</v>
      </c>
    </row>
    <row r="9" spans="1:13" x14ac:dyDescent="0.25">
      <c r="A9" s="6">
        <f t="shared" si="0"/>
        <v>5</v>
      </c>
      <c r="B9" s="6">
        <v>65</v>
      </c>
      <c r="C9" s="16">
        <v>7.52</v>
      </c>
      <c r="D9" s="16">
        <v>511.62</v>
      </c>
    </row>
    <row r="10" spans="1:13" x14ac:dyDescent="0.25">
      <c r="A10" s="6">
        <f t="shared" si="0"/>
        <v>6</v>
      </c>
      <c r="B10" s="6">
        <v>68</v>
      </c>
      <c r="C10" s="16">
        <v>9.4700000000000006</v>
      </c>
      <c r="D10" s="16">
        <v>731.79</v>
      </c>
    </row>
    <row r="11" spans="1:13" x14ac:dyDescent="0.25">
      <c r="A11" s="6">
        <f t="shared" si="0"/>
        <v>7</v>
      </c>
      <c r="B11" s="6">
        <v>67</v>
      </c>
      <c r="C11" s="16">
        <v>9.91</v>
      </c>
      <c r="D11" s="16">
        <v>751.71</v>
      </c>
    </row>
    <row r="12" spans="1:13" x14ac:dyDescent="0.25">
      <c r="A12" s="6">
        <f t="shared" si="0"/>
        <v>8</v>
      </c>
      <c r="B12" s="6">
        <v>60</v>
      </c>
      <c r="C12" s="16">
        <v>4.4400000000000004</v>
      </c>
      <c r="D12" s="16">
        <v>355.95</v>
      </c>
    </row>
    <row r="13" spans="1:13" x14ac:dyDescent="0.25">
      <c r="A13" s="6">
        <f t="shared" si="0"/>
        <v>9</v>
      </c>
      <c r="B13" s="6">
        <v>76</v>
      </c>
      <c r="C13" s="16">
        <v>10.33</v>
      </c>
      <c r="D13" s="16">
        <v>916.06</v>
      </c>
    </row>
    <row r="14" spans="1:13" x14ac:dyDescent="0.25">
      <c r="A14" s="6">
        <f t="shared" si="0"/>
        <v>10</v>
      </c>
      <c r="B14" s="6">
        <v>82</v>
      </c>
      <c r="C14" s="16">
        <v>11.84</v>
      </c>
      <c r="D14" s="16">
        <v>877.29</v>
      </c>
    </row>
    <row r="15" spans="1:13" x14ac:dyDescent="0.25">
      <c r="B15" s="7">
        <f>AVERAGE(B5:B14)</f>
        <v>69.5</v>
      </c>
      <c r="C15" s="17">
        <f>MEDIAN(C5:C14)</f>
        <v>8.36</v>
      </c>
      <c r="D15" s="17">
        <f>MEDIAN(D5:D14)</f>
        <v>621.70499999999993</v>
      </c>
    </row>
    <row r="18" spans="1:4" x14ac:dyDescent="0.25">
      <c r="A18" s="15" t="s">
        <v>23</v>
      </c>
    </row>
    <row r="19" spans="1:4" ht="45" x14ac:dyDescent="0.25">
      <c r="A19" s="8" t="s">
        <v>2</v>
      </c>
      <c r="B19" s="8" t="s">
        <v>14</v>
      </c>
      <c r="C19" s="4" t="s">
        <v>79</v>
      </c>
      <c r="D19" s="4" t="s">
        <v>80</v>
      </c>
    </row>
    <row r="20" spans="1:4" x14ac:dyDescent="0.25">
      <c r="A20" s="6">
        <v>1</v>
      </c>
      <c r="C20" s="16"/>
      <c r="D20" s="16"/>
    </row>
    <row r="21" spans="1:4" x14ac:dyDescent="0.25">
      <c r="A21" s="6">
        <f>A20+1</f>
        <v>2</v>
      </c>
      <c r="C21" s="16"/>
      <c r="D21" s="16"/>
    </row>
    <row r="22" spans="1:4" x14ac:dyDescent="0.25">
      <c r="A22" s="6">
        <f t="shared" ref="A22:A29" si="1">A21+1</f>
        <v>3</v>
      </c>
      <c r="C22" s="16"/>
      <c r="D22" s="16"/>
    </row>
    <row r="23" spans="1:4" x14ac:dyDescent="0.25">
      <c r="A23" s="6">
        <f t="shared" si="1"/>
        <v>4</v>
      </c>
      <c r="C23" s="16"/>
      <c r="D23" s="16"/>
    </row>
    <row r="24" spans="1:4" x14ac:dyDescent="0.25">
      <c r="A24" s="6">
        <f t="shared" si="1"/>
        <v>5</v>
      </c>
      <c r="C24" s="16"/>
      <c r="D24" s="16"/>
    </row>
    <row r="25" spans="1:4" x14ac:dyDescent="0.25">
      <c r="A25" s="6">
        <f t="shared" si="1"/>
        <v>6</v>
      </c>
      <c r="C25" s="16"/>
      <c r="D25" s="16"/>
    </row>
    <row r="26" spans="1:4" x14ac:dyDescent="0.25">
      <c r="A26" s="6">
        <f t="shared" si="1"/>
        <v>7</v>
      </c>
      <c r="C26" s="16"/>
      <c r="D26" s="16"/>
    </row>
    <row r="27" spans="1:4" x14ac:dyDescent="0.25">
      <c r="A27" s="6">
        <f t="shared" si="1"/>
        <v>8</v>
      </c>
      <c r="C27" s="16"/>
      <c r="D27" s="16"/>
    </row>
    <row r="28" spans="1:4" x14ac:dyDescent="0.25">
      <c r="A28" s="6">
        <f t="shared" si="1"/>
        <v>9</v>
      </c>
      <c r="C28" s="16"/>
      <c r="D28" s="16"/>
    </row>
    <row r="29" spans="1:4" x14ac:dyDescent="0.25">
      <c r="A29" s="6">
        <f t="shared" si="1"/>
        <v>10</v>
      </c>
      <c r="C29" s="16"/>
      <c r="D29" s="16"/>
    </row>
    <row r="30" spans="1:4" x14ac:dyDescent="0.25">
      <c r="B30" s="7" t="e">
        <f>AVERAGE(B20:B29)</f>
        <v>#DIV/0!</v>
      </c>
      <c r="C30" s="17" t="e">
        <f>MEDIAN(C20:C29)</f>
        <v>#NUM!</v>
      </c>
      <c r="D30" s="17" t="e">
        <f>MEDIAN(D20:D29)</f>
        <v>#NUM!</v>
      </c>
    </row>
    <row r="33" spans="1:4" x14ac:dyDescent="0.25">
      <c r="A33" s="15" t="s">
        <v>24</v>
      </c>
    </row>
    <row r="34" spans="1:4" ht="45" x14ac:dyDescent="0.25">
      <c r="A34" s="8" t="s">
        <v>2</v>
      </c>
      <c r="B34" s="8" t="s">
        <v>14</v>
      </c>
      <c r="C34" s="4" t="s">
        <v>79</v>
      </c>
      <c r="D34" s="4" t="s">
        <v>80</v>
      </c>
    </row>
    <row r="35" spans="1:4" x14ac:dyDescent="0.25">
      <c r="A35" s="6">
        <v>1</v>
      </c>
      <c r="C35" s="16"/>
      <c r="D35" s="16"/>
    </row>
    <row r="36" spans="1:4" x14ac:dyDescent="0.25">
      <c r="A36" s="6">
        <f>A35+1</f>
        <v>2</v>
      </c>
      <c r="C36" s="16"/>
      <c r="D36" s="16"/>
    </row>
    <row r="37" spans="1:4" x14ac:dyDescent="0.25">
      <c r="A37" s="6">
        <f t="shared" ref="A37:A44" si="2">A36+1</f>
        <v>3</v>
      </c>
      <c r="C37" s="16"/>
      <c r="D37" s="16"/>
    </row>
    <row r="38" spans="1:4" x14ac:dyDescent="0.25">
      <c r="A38" s="6">
        <f t="shared" si="2"/>
        <v>4</v>
      </c>
      <c r="C38" s="16"/>
      <c r="D38" s="16"/>
    </row>
    <row r="39" spans="1:4" x14ac:dyDescent="0.25">
      <c r="A39" s="6">
        <f t="shared" si="2"/>
        <v>5</v>
      </c>
      <c r="C39" s="16"/>
      <c r="D39" s="16"/>
    </row>
    <row r="40" spans="1:4" x14ac:dyDescent="0.25">
      <c r="A40" s="6">
        <f t="shared" si="2"/>
        <v>6</v>
      </c>
      <c r="C40" s="16"/>
      <c r="D40" s="16"/>
    </row>
    <row r="41" spans="1:4" x14ac:dyDescent="0.25">
      <c r="A41" s="6">
        <f t="shared" si="2"/>
        <v>7</v>
      </c>
      <c r="C41" s="16"/>
      <c r="D41" s="16"/>
    </row>
    <row r="42" spans="1:4" x14ac:dyDescent="0.25">
      <c r="A42" s="6">
        <f t="shared" si="2"/>
        <v>8</v>
      </c>
      <c r="C42" s="16"/>
      <c r="D42" s="16"/>
    </row>
    <row r="43" spans="1:4" x14ac:dyDescent="0.25">
      <c r="A43" s="6">
        <f t="shared" si="2"/>
        <v>9</v>
      </c>
      <c r="C43" s="16"/>
      <c r="D43" s="16"/>
    </row>
    <row r="44" spans="1:4" x14ac:dyDescent="0.25">
      <c r="A44" s="6">
        <f t="shared" si="2"/>
        <v>10</v>
      </c>
      <c r="C44" s="16"/>
      <c r="D44" s="16"/>
    </row>
    <row r="45" spans="1:4" x14ac:dyDescent="0.25">
      <c r="B45" s="7" t="e">
        <f>AVERAGE(B35:B44)</f>
        <v>#DIV/0!</v>
      </c>
      <c r="C45" s="17" t="e">
        <f>MEDIAN(C35:C44)</f>
        <v>#NUM!</v>
      </c>
      <c r="D45" s="17" t="e">
        <f>MEDIAN(D35:D44)</f>
        <v>#NUM!</v>
      </c>
    </row>
  </sheetData>
  <mergeCells count="1">
    <mergeCell ref="A1:M1"/>
  </mergeCells>
  <conditionalFormatting sqref="B5:B14">
    <cfRule type="cellIs" dxfId="27" priority="5" operator="notBetween">
      <formula>55</formula>
      <formula>85</formula>
    </cfRule>
  </conditionalFormatting>
  <conditionalFormatting sqref="B15">
    <cfRule type="cellIs" dxfId="26" priority="6" operator="notBetween">
      <formula>67</formula>
      <formula>73</formula>
    </cfRule>
  </conditionalFormatting>
  <conditionalFormatting sqref="B20:B29">
    <cfRule type="cellIs" dxfId="25" priority="3" operator="notBetween">
      <formula>55</formula>
      <formula>85</formula>
    </cfRule>
  </conditionalFormatting>
  <conditionalFormatting sqref="B30">
    <cfRule type="cellIs" dxfId="24" priority="4" operator="notBetween">
      <formula>67</formula>
      <formula>73</formula>
    </cfRule>
  </conditionalFormatting>
  <conditionalFormatting sqref="B35:B44">
    <cfRule type="cellIs" dxfId="23" priority="1" operator="notBetween">
      <formula>55</formula>
      <formula>85</formula>
    </cfRule>
  </conditionalFormatting>
  <conditionalFormatting sqref="B45">
    <cfRule type="cellIs" dxfId="22" priority="2" operator="notBetween">
      <formula>67</formula>
      <formula>73</formula>
    </cfRule>
  </conditionalFormatting>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AE6E6-BCE1-48FE-8F63-6E6E29963E6E}">
  <dimension ref="A1:M45"/>
  <sheetViews>
    <sheetView workbookViewId="0">
      <pane ySplit="1" topLeftCell="A2" activePane="bottomLeft" state="frozen"/>
      <selection pane="bottomLeft" activeCell="D15" sqref="D15"/>
    </sheetView>
  </sheetViews>
  <sheetFormatPr defaultRowHeight="15" x14ac:dyDescent="0.25"/>
  <cols>
    <col min="1" max="1" width="12" style="6" customWidth="1"/>
    <col min="2" max="2" width="9.140625" style="6"/>
    <col min="3" max="3" width="11.5703125" style="6" customWidth="1"/>
    <col min="4" max="4" width="10.140625" style="6" customWidth="1"/>
    <col min="5" max="5" width="15.140625" customWidth="1"/>
    <col min="7" max="7" width="16.5703125" customWidth="1"/>
  </cols>
  <sheetData>
    <row r="1" spans="1:13" ht="29.25" customHeight="1" x14ac:dyDescent="0.25">
      <c r="A1" s="177" t="s">
        <v>66</v>
      </c>
      <c r="B1" s="177"/>
      <c r="C1" s="177"/>
      <c r="D1" s="177"/>
      <c r="E1" s="177"/>
      <c r="F1" s="177"/>
      <c r="G1" s="177"/>
      <c r="H1" s="177"/>
      <c r="I1" s="177"/>
      <c r="J1" s="177"/>
      <c r="K1" s="177"/>
      <c r="L1" s="177"/>
      <c r="M1" s="177"/>
    </row>
    <row r="3" spans="1:13" x14ac:dyDescent="0.25">
      <c r="A3" s="15" t="s">
        <v>22</v>
      </c>
    </row>
    <row r="4" spans="1:13" ht="31.5" customHeight="1" x14ac:dyDescent="0.25">
      <c r="A4" s="8" t="s">
        <v>2</v>
      </c>
      <c r="B4" s="8" t="s">
        <v>14</v>
      </c>
      <c r="C4" s="4" t="s">
        <v>79</v>
      </c>
      <c r="D4" s="4" t="s">
        <v>80</v>
      </c>
    </row>
    <row r="5" spans="1:13" x14ac:dyDescent="0.25">
      <c r="A5" s="6">
        <v>1</v>
      </c>
      <c r="B5" s="6">
        <v>70</v>
      </c>
      <c r="C5" s="16">
        <v>7</v>
      </c>
      <c r="D5" s="16">
        <v>494.36</v>
      </c>
    </row>
    <row r="6" spans="1:13" x14ac:dyDescent="0.25">
      <c r="A6" s="6">
        <f>A5+1</f>
        <v>2</v>
      </c>
      <c r="B6" s="6">
        <v>85</v>
      </c>
      <c r="C6" s="16">
        <v>15.07</v>
      </c>
      <c r="D6" s="16">
        <v>967.23</v>
      </c>
    </row>
    <row r="7" spans="1:13" x14ac:dyDescent="0.25">
      <c r="A7" s="6">
        <f t="shared" ref="A7:A14" si="0">A6+1</f>
        <v>3</v>
      </c>
      <c r="B7" s="6">
        <v>81</v>
      </c>
      <c r="C7" s="16">
        <v>8.89</v>
      </c>
      <c r="D7" s="16">
        <v>658.62</v>
      </c>
    </row>
    <row r="8" spans="1:13" x14ac:dyDescent="0.25">
      <c r="A8" s="6">
        <f t="shared" si="0"/>
        <v>4</v>
      </c>
      <c r="B8" s="6">
        <v>68</v>
      </c>
      <c r="C8" s="16">
        <v>7.81</v>
      </c>
      <c r="D8" s="16">
        <v>495.81</v>
      </c>
    </row>
    <row r="9" spans="1:13" x14ac:dyDescent="0.25">
      <c r="A9" s="6">
        <f t="shared" si="0"/>
        <v>5</v>
      </c>
      <c r="B9" s="6">
        <v>68</v>
      </c>
      <c r="C9" s="16">
        <v>6.58</v>
      </c>
      <c r="D9" s="16">
        <v>500.58</v>
      </c>
    </row>
    <row r="10" spans="1:13" x14ac:dyDescent="0.25">
      <c r="A10" s="6">
        <f t="shared" si="0"/>
        <v>6</v>
      </c>
      <c r="B10" s="6">
        <v>76</v>
      </c>
      <c r="C10" s="16">
        <v>8.69</v>
      </c>
      <c r="D10" s="16">
        <v>564.64</v>
      </c>
    </row>
    <row r="11" spans="1:13" x14ac:dyDescent="0.25">
      <c r="A11" s="6">
        <f t="shared" si="0"/>
        <v>7</v>
      </c>
      <c r="B11" s="6">
        <v>63</v>
      </c>
      <c r="C11" s="16">
        <v>5.8</v>
      </c>
      <c r="D11" s="16">
        <v>363.61</v>
      </c>
    </row>
    <row r="12" spans="1:13" x14ac:dyDescent="0.25">
      <c r="A12" s="6">
        <f t="shared" si="0"/>
        <v>8</v>
      </c>
      <c r="B12" s="6">
        <v>77</v>
      </c>
      <c r="C12" s="16">
        <v>8.2200000000000006</v>
      </c>
      <c r="D12" s="16">
        <v>634.99</v>
      </c>
    </row>
    <row r="13" spans="1:13" x14ac:dyDescent="0.25">
      <c r="A13" s="6">
        <f t="shared" si="0"/>
        <v>9</v>
      </c>
      <c r="B13" s="6">
        <v>70</v>
      </c>
      <c r="C13" s="16">
        <v>9.09</v>
      </c>
      <c r="D13" s="16">
        <v>622.34</v>
      </c>
    </row>
    <row r="14" spans="1:13" x14ac:dyDescent="0.25">
      <c r="A14" s="6">
        <f t="shared" si="0"/>
        <v>10</v>
      </c>
      <c r="B14" s="6">
        <v>64</v>
      </c>
      <c r="C14" s="16">
        <v>5.5</v>
      </c>
      <c r="D14" s="16">
        <v>371.82</v>
      </c>
    </row>
    <row r="15" spans="1:13" x14ac:dyDescent="0.25">
      <c r="B15" s="7">
        <f>AVERAGE(B5:B14)</f>
        <v>72.2</v>
      </c>
      <c r="C15" s="17">
        <f>MEDIAN(C5:C14)</f>
        <v>8.0150000000000006</v>
      </c>
      <c r="D15" s="17">
        <f>MEDIAN(D5:D14)</f>
        <v>532.61</v>
      </c>
    </row>
    <row r="18" spans="1:4" x14ac:dyDescent="0.25">
      <c r="A18" s="15" t="s">
        <v>23</v>
      </c>
    </row>
    <row r="19" spans="1:4" ht="45" x14ac:dyDescent="0.25">
      <c r="A19" s="8" t="s">
        <v>2</v>
      </c>
      <c r="B19" s="8" t="s">
        <v>14</v>
      </c>
      <c r="C19" s="4" t="s">
        <v>79</v>
      </c>
      <c r="D19" s="4" t="s">
        <v>80</v>
      </c>
    </row>
    <row r="20" spans="1:4" x14ac:dyDescent="0.25">
      <c r="A20" s="6">
        <v>1</v>
      </c>
      <c r="C20" s="16"/>
      <c r="D20" s="16"/>
    </row>
    <row r="21" spans="1:4" x14ac:dyDescent="0.25">
      <c r="A21" s="6">
        <f>A20+1</f>
        <v>2</v>
      </c>
      <c r="C21" s="16"/>
      <c r="D21" s="16"/>
    </row>
    <row r="22" spans="1:4" x14ac:dyDescent="0.25">
      <c r="A22" s="6">
        <f t="shared" ref="A22:A29" si="1">A21+1</f>
        <v>3</v>
      </c>
      <c r="C22" s="16"/>
      <c r="D22" s="16"/>
    </row>
    <row r="23" spans="1:4" x14ac:dyDescent="0.25">
      <c r="A23" s="6">
        <f t="shared" si="1"/>
        <v>4</v>
      </c>
      <c r="C23" s="16"/>
      <c r="D23" s="16"/>
    </row>
    <row r="24" spans="1:4" x14ac:dyDescent="0.25">
      <c r="A24" s="6">
        <f t="shared" si="1"/>
        <v>5</v>
      </c>
      <c r="C24" s="16"/>
      <c r="D24" s="16"/>
    </row>
    <row r="25" spans="1:4" x14ac:dyDescent="0.25">
      <c r="A25" s="6">
        <f t="shared" si="1"/>
        <v>6</v>
      </c>
      <c r="C25" s="16"/>
      <c r="D25" s="16"/>
    </row>
    <row r="26" spans="1:4" x14ac:dyDescent="0.25">
      <c r="A26" s="6">
        <f t="shared" si="1"/>
        <v>7</v>
      </c>
      <c r="C26" s="16"/>
      <c r="D26" s="16"/>
    </row>
    <row r="27" spans="1:4" x14ac:dyDescent="0.25">
      <c r="A27" s="6">
        <f t="shared" si="1"/>
        <v>8</v>
      </c>
      <c r="C27" s="16"/>
      <c r="D27" s="16"/>
    </row>
    <row r="28" spans="1:4" x14ac:dyDescent="0.25">
      <c r="A28" s="6">
        <f t="shared" si="1"/>
        <v>9</v>
      </c>
      <c r="C28" s="16"/>
      <c r="D28" s="16"/>
    </row>
    <row r="29" spans="1:4" x14ac:dyDescent="0.25">
      <c r="A29" s="6">
        <f t="shared" si="1"/>
        <v>10</v>
      </c>
      <c r="C29" s="16"/>
      <c r="D29" s="16"/>
    </row>
    <row r="30" spans="1:4" x14ac:dyDescent="0.25">
      <c r="B30" s="7" t="e">
        <f>AVERAGE(B20:B29)</f>
        <v>#DIV/0!</v>
      </c>
      <c r="C30" s="17" t="e">
        <f>MEDIAN(C20:C29)</f>
        <v>#NUM!</v>
      </c>
      <c r="D30" s="17" t="e">
        <f>MEDIAN(D20:D29)</f>
        <v>#NUM!</v>
      </c>
    </row>
    <row r="33" spans="1:4" x14ac:dyDescent="0.25">
      <c r="A33" s="15" t="s">
        <v>24</v>
      </c>
    </row>
    <row r="34" spans="1:4" ht="45" x14ac:dyDescent="0.25">
      <c r="A34" s="8" t="s">
        <v>2</v>
      </c>
      <c r="B34" s="8" t="s">
        <v>14</v>
      </c>
      <c r="C34" s="4" t="s">
        <v>79</v>
      </c>
      <c r="D34" s="4" t="s">
        <v>80</v>
      </c>
    </row>
    <row r="35" spans="1:4" x14ac:dyDescent="0.25">
      <c r="A35" s="6">
        <v>1</v>
      </c>
      <c r="C35" s="16"/>
      <c r="D35" s="16"/>
    </row>
    <row r="36" spans="1:4" x14ac:dyDescent="0.25">
      <c r="A36" s="6">
        <f>A35+1</f>
        <v>2</v>
      </c>
      <c r="C36" s="16"/>
      <c r="D36" s="16"/>
    </row>
    <row r="37" spans="1:4" x14ac:dyDescent="0.25">
      <c r="A37" s="6">
        <f t="shared" ref="A37:A44" si="2">A36+1</f>
        <v>3</v>
      </c>
      <c r="C37" s="16"/>
      <c r="D37" s="16"/>
    </row>
    <row r="38" spans="1:4" x14ac:dyDescent="0.25">
      <c r="A38" s="6">
        <f t="shared" si="2"/>
        <v>4</v>
      </c>
      <c r="C38" s="16"/>
      <c r="D38" s="16"/>
    </row>
    <row r="39" spans="1:4" x14ac:dyDescent="0.25">
      <c r="A39" s="6">
        <f t="shared" si="2"/>
        <v>5</v>
      </c>
      <c r="C39" s="16"/>
      <c r="D39" s="16"/>
    </row>
    <row r="40" spans="1:4" x14ac:dyDescent="0.25">
      <c r="A40" s="6">
        <f t="shared" si="2"/>
        <v>6</v>
      </c>
      <c r="C40" s="16"/>
      <c r="D40" s="16"/>
    </row>
    <row r="41" spans="1:4" x14ac:dyDescent="0.25">
      <c r="A41" s="6">
        <f t="shared" si="2"/>
        <v>7</v>
      </c>
      <c r="C41" s="16"/>
      <c r="D41" s="16"/>
    </row>
    <row r="42" spans="1:4" x14ac:dyDescent="0.25">
      <c r="A42" s="6">
        <f t="shared" si="2"/>
        <v>8</v>
      </c>
      <c r="C42" s="16"/>
      <c r="D42" s="16"/>
    </row>
    <row r="43" spans="1:4" x14ac:dyDescent="0.25">
      <c r="A43" s="6">
        <f t="shared" si="2"/>
        <v>9</v>
      </c>
      <c r="C43" s="16"/>
      <c r="D43" s="16"/>
    </row>
    <row r="44" spans="1:4" x14ac:dyDescent="0.25">
      <c r="A44" s="6">
        <f t="shared" si="2"/>
        <v>10</v>
      </c>
      <c r="C44" s="16"/>
      <c r="D44" s="16"/>
    </row>
    <row r="45" spans="1:4" x14ac:dyDescent="0.25">
      <c r="B45" s="7" t="e">
        <f>AVERAGE(B35:B44)</f>
        <v>#DIV/0!</v>
      </c>
      <c r="C45" s="17" t="e">
        <f>MEDIAN(C35:C44)</f>
        <v>#NUM!</v>
      </c>
      <c r="D45" s="17" t="e">
        <f>MEDIAN(D35:D44)</f>
        <v>#NUM!</v>
      </c>
    </row>
  </sheetData>
  <mergeCells count="1">
    <mergeCell ref="A1:M1"/>
  </mergeCells>
  <conditionalFormatting sqref="B5:B14">
    <cfRule type="cellIs" dxfId="21" priority="5" operator="notBetween">
      <formula>55</formula>
      <formula>85</formula>
    </cfRule>
  </conditionalFormatting>
  <conditionalFormatting sqref="B15">
    <cfRule type="cellIs" dxfId="20" priority="6" operator="notBetween">
      <formula>67</formula>
      <formula>73</formula>
    </cfRule>
  </conditionalFormatting>
  <conditionalFormatting sqref="B20:B29">
    <cfRule type="cellIs" dxfId="19" priority="3" operator="notBetween">
      <formula>55</formula>
      <formula>85</formula>
    </cfRule>
  </conditionalFormatting>
  <conditionalFormatting sqref="B30">
    <cfRule type="cellIs" dxfId="18" priority="4" operator="notBetween">
      <formula>67</formula>
      <formula>73</formula>
    </cfRule>
  </conditionalFormatting>
  <conditionalFormatting sqref="B35:B44">
    <cfRule type="cellIs" dxfId="17" priority="1" operator="notBetween">
      <formula>55</formula>
      <formula>85</formula>
    </cfRule>
  </conditionalFormatting>
  <conditionalFormatting sqref="B45">
    <cfRule type="cellIs" dxfId="16" priority="2" operator="notBetween">
      <formula>67</formula>
      <formula>73</formula>
    </cfRule>
  </conditionalFormatting>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13</vt:i4>
      </vt:variant>
    </vt:vector>
  </HeadingPairs>
  <TitlesOfParts>
    <vt:vector size="13" baseType="lpstr">
      <vt:lpstr>Üld- ja doosiandmed</vt:lpstr>
      <vt:lpstr>1 Rö rindkere PA</vt:lpstr>
      <vt:lpstr>2 Rö nimmelülidest AP ja LAT</vt:lpstr>
      <vt:lpstr>3 Mammo CC ja MLO</vt:lpstr>
      <vt:lpstr>4 Peaaju KT natiivis</vt:lpstr>
      <vt:lpstr>5 Peaaju- ja kaelaarterite KT</vt:lpstr>
      <vt:lpstr>6 Kõhu ja vaagna KT kontrastiga</vt:lpstr>
      <vt:lpstr>7 Kael-rindkere-kõht-vaagen KT</vt:lpstr>
      <vt:lpstr>8 Rindkere-kõht-vaagen KT</vt:lpstr>
      <vt:lpstr>9 Kopsude KT natiivis</vt:lpstr>
      <vt:lpstr>10 Koronarograafia</vt:lpstr>
      <vt:lpstr>11 Koronaarangioplastika</vt:lpstr>
      <vt:lpstr>Ripploend</vt:lpstr>
    </vt:vector>
  </TitlesOfParts>
  <Company>Sotsiaalministeerium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Kadri Kapp</dc:creator>
  <cp:lastModifiedBy>Peeter Sillakivi</cp:lastModifiedBy>
  <dcterms:created xsi:type="dcterms:W3CDTF">2020-01-29T09:31:44Z</dcterms:created>
  <dcterms:modified xsi:type="dcterms:W3CDTF">2026-01-02T09:10:29Z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-2111798834</vt:i4>
  </property>
  <property fmtid="{D5CDD505-2E9C-101B-9397-08002B2CF9AE}" pid="4" name="_EmailSubject">
    <vt:lpwstr>Doosiandmete kogumine 2025</vt:lpwstr>
  </property>
  <property fmtid="{D5CDD505-2E9C-101B-9397-08002B2CF9AE}" pid="5" name="_AuthorEmail">
    <vt:lpwstr>jelizaveta.ter-minasjan@terviseamet.ee</vt:lpwstr>
  </property>
  <property fmtid="{D5CDD505-2E9C-101B-9397-08002B2CF9AE}" pid="6" name="_AuthorEmailDisplayName">
    <vt:lpwstr>Jelizaveta Ter-Minasjan</vt:lpwstr>
  </property>
  <property fmtid="{D5CDD505-2E9C-101B-9397-08002B2CF9AE}" pid="7" name="_PreviousAdHocReviewCycleID">
    <vt:i4>-2111798834</vt:i4>
  </property>
  <property fmtid="{D5CDD505-2E9C-101B-9397-08002B2CF9AE}" pid="8" name="_ReviewingToolsShownOnce">
    <vt:lpwstr/>
  </property>
</Properties>
</file>